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erala\39_foerd14\39_440\Aktuelle_Formulare_ GMOWi\"/>
    </mc:Choice>
  </mc:AlternateContent>
  <bookViews>
    <workbookView xWindow="0" yWindow="0" windowWidth="25200" windowHeight="12180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2" i="1" l="1"/>
  <c r="I51" i="1" l="1"/>
  <c r="I49" i="1"/>
  <c r="K219" i="1" l="1"/>
  <c r="K300" i="1"/>
  <c r="K347" i="1"/>
  <c r="K353" i="1"/>
  <c r="K379" i="1"/>
  <c r="K396" i="1"/>
  <c r="K380" i="1" l="1"/>
  <c r="K381" i="1"/>
  <c r="K386" i="1"/>
  <c r="K390" i="1" s="1"/>
  <c r="M35" i="1"/>
  <c r="N35" i="1"/>
  <c r="O35" i="1"/>
  <c r="P35" i="1"/>
  <c r="Q35" i="1"/>
  <c r="R35" i="1"/>
  <c r="M36" i="1"/>
  <c r="N36" i="1"/>
  <c r="O36" i="1"/>
  <c r="P36" i="1"/>
  <c r="Q36" i="1"/>
  <c r="R36" i="1"/>
  <c r="M37" i="1"/>
  <c r="N37" i="1"/>
  <c r="O37" i="1"/>
  <c r="P37" i="1"/>
  <c r="Q37" i="1"/>
  <c r="R37" i="1"/>
  <c r="R34" i="1"/>
  <c r="Q34" i="1"/>
  <c r="P34" i="1"/>
  <c r="O34" i="1"/>
  <c r="N34" i="1"/>
  <c r="M34" i="1"/>
  <c r="M373" i="1"/>
  <c r="N373" i="1"/>
  <c r="O373" i="1"/>
  <c r="P373" i="1"/>
  <c r="Q373" i="1"/>
  <c r="R373" i="1"/>
  <c r="M374" i="1"/>
  <c r="N374" i="1"/>
  <c r="O374" i="1"/>
  <c r="P374" i="1"/>
  <c r="Q374" i="1"/>
  <c r="R374" i="1"/>
  <c r="M375" i="1"/>
  <c r="N375" i="1"/>
  <c r="O375" i="1"/>
  <c r="P375" i="1"/>
  <c r="Q375" i="1"/>
  <c r="R375" i="1"/>
  <c r="M376" i="1"/>
  <c r="N376" i="1"/>
  <c r="O376" i="1"/>
  <c r="P376" i="1"/>
  <c r="Q376" i="1"/>
  <c r="R376" i="1"/>
  <c r="M377" i="1"/>
  <c r="N377" i="1"/>
  <c r="O377" i="1"/>
  <c r="P377" i="1"/>
  <c r="Q377" i="1"/>
  <c r="R377" i="1"/>
  <c r="M378" i="1"/>
  <c r="N378" i="1"/>
  <c r="O378" i="1"/>
  <c r="P378" i="1"/>
  <c r="Q378" i="1"/>
  <c r="R378" i="1"/>
  <c r="M366" i="1"/>
  <c r="N366" i="1"/>
  <c r="O366" i="1"/>
  <c r="P366" i="1"/>
  <c r="Q366" i="1"/>
  <c r="R366" i="1"/>
  <c r="M367" i="1"/>
  <c r="N367" i="1"/>
  <c r="O367" i="1"/>
  <c r="P367" i="1"/>
  <c r="Q367" i="1"/>
  <c r="R367" i="1"/>
  <c r="M368" i="1"/>
  <c r="N368" i="1"/>
  <c r="O368" i="1"/>
  <c r="P368" i="1"/>
  <c r="Q368" i="1"/>
  <c r="R368" i="1"/>
  <c r="M358" i="1"/>
  <c r="N358" i="1"/>
  <c r="O358" i="1"/>
  <c r="P358" i="1"/>
  <c r="Q358" i="1"/>
  <c r="R358" i="1"/>
  <c r="M359" i="1"/>
  <c r="N359" i="1"/>
  <c r="O359" i="1"/>
  <c r="P359" i="1"/>
  <c r="Q359" i="1"/>
  <c r="R359" i="1"/>
  <c r="M361" i="1"/>
  <c r="N361" i="1"/>
  <c r="O361" i="1"/>
  <c r="P361" i="1"/>
  <c r="Q361" i="1"/>
  <c r="R361" i="1"/>
  <c r="M362" i="1"/>
  <c r="N362" i="1"/>
  <c r="O362" i="1"/>
  <c r="P362" i="1"/>
  <c r="Q362" i="1"/>
  <c r="R362" i="1"/>
  <c r="M363" i="1"/>
  <c r="N363" i="1"/>
  <c r="O363" i="1"/>
  <c r="P363" i="1"/>
  <c r="Q363" i="1"/>
  <c r="R363" i="1"/>
  <c r="R372" i="1"/>
  <c r="Q372" i="1"/>
  <c r="P372" i="1"/>
  <c r="O372" i="1"/>
  <c r="N372" i="1"/>
  <c r="M372" i="1"/>
  <c r="R357" i="1"/>
  <c r="Q357" i="1"/>
  <c r="P357" i="1"/>
  <c r="O357" i="1"/>
  <c r="N357" i="1"/>
  <c r="M357" i="1"/>
  <c r="R355" i="1"/>
  <c r="Q355" i="1"/>
  <c r="P355" i="1"/>
  <c r="O355" i="1"/>
  <c r="N355" i="1"/>
  <c r="M355" i="1"/>
  <c r="M350" i="1"/>
  <c r="N350" i="1"/>
  <c r="O350" i="1"/>
  <c r="P350" i="1"/>
  <c r="Q350" i="1"/>
  <c r="R350" i="1"/>
  <c r="M351" i="1"/>
  <c r="N351" i="1"/>
  <c r="O351" i="1"/>
  <c r="P351" i="1"/>
  <c r="Q351" i="1"/>
  <c r="R351" i="1"/>
  <c r="M341" i="1"/>
  <c r="N341" i="1"/>
  <c r="O341" i="1"/>
  <c r="P341" i="1"/>
  <c r="Q341" i="1"/>
  <c r="R341" i="1"/>
  <c r="M342" i="1"/>
  <c r="N342" i="1"/>
  <c r="O342" i="1"/>
  <c r="P342" i="1"/>
  <c r="Q342" i="1"/>
  <c r="R342" i="1"/>
  <c r="M343" i="1"/>
  <c r="N343" i="1"/>
  <c r="O343" i="1"/>
  <c r="P343" i="1"/>
  <c r="Q343" i="1"/>
  <c r="R343" i="1"/>
  <c r="M344" i="1"/>
  <c r="N344" i="1"/>
  <c r="O344" i="1"/>
  <c r="P344" i="1"/>
  <c r="Q344" i="1"/>
  <c r="R344" i="1"/>
  <c r="M345" i="1"/>
  <c r="N345" i="1"/>
  <c r="O345" i="1"/>
  <c r="P345" i="1"/>
  <c r="Q345" i="1"/>
  <c r="R345" i="1"/>
  <c r="M346" i="1"/>
  <c r="N346" i="1"/>
  <c r="O346" i="1"/>
  <c r="P346" i="1"/>
  <c r="Q346" i="1"/>
  <c r="R346" i="1"/>
  <c r="M333" i="1"/>
  <c r="N333" i="1"/>
  <c r="O333" i="1"/>
  <c r="P333" i="1"/>
  <c r="Q333" i="1"/>
  <c r="R333" i="1"/>
  <c r="M334" i="1"/>
  <c r="N334" i="1"/>
  <c r="O334" i="1"/>
  <c r="P334" i="1"/>
  <c r="Q334" i="1"/>
  <c r="R334" i="1"/>
  <c r="M335" i="1"/>
  <c r="N335" i="1"/>
  <c r="O335" i="1"/>
  <c r="P335" i="1"/>
  <c r="Q335" i="1"/>
  <c r="R335" i="1"/>
  <c r="M336" i="1"/>
  <c r="N336" i="1"/>
  <c r="O336" i="1"/>
  <c r="P336" i="1"/>
  <c r="Q336" i="1"/>
  <c r="R336" i="1"/>
  <c r="M337" i="1"/>
  <c r="N337" i="1"/>
  <c r="O337" i="1"/>
  <c r="P337" i="1"/>
  <c r="Q337" i="1"/>
  <c r="R337" i="1"/>
  <c r="M338" i="1"/>
  <c r="N338" i="1"/>
  <c r="O338" i="1"/>
  <c r="P338" i="1"/>
  <c r="Q338" i="1"/>
  <c r="R338" i="1"/>
  <c r="R349" i="1"/>
  <c r="Q349" i="1"/>
  <c r="P349" i="1"/>
  <c r="O349" i="1"/>
  <c r="N349" i="1"/>
  <c r="M349" i="1"/>
  <c r="R340" i="1"/>
  <c r="Q340" i="1"/>
  <c r="P340" i="1"/>
  <c r="O340" i="1"/>
  <c r="N340" i="1"/>
  <c r="M340" i="1"/>
  <c r="R332" i="1"/>
  <c r="Q332" i="1"/>
  <c r="P332" i="1"/>
  <c r="O332" i="1"/>
  <c r="N332" i="1"/>
  <c r="M332" i="1"/>
  <c r="M324" i="1"/>
  <c r="N324" i="1"/>
  <c r="O324" i="1"/>
  <c r="P324" i="1"/>
  <c r="Q324" i="1"/>
  <c r="R324" i="1"/>
  <c r="M325" i="1"/>
  <c r="N325" i="1"/>
  <c r="O325" i="1"/>
  <c r="P325" i="1"/>
  <c r="Q325" i="1"/>
  <c r="R325" i="1"/>
  <c r="M326" i="1"/>
  <c r="N326" i="1"/>
  <c r="O326" i="1"/>
  <c r="P326" i="1"/>
  <c r="Q326" i="1"/>
  <c r="R326" i="1"/>
  <c r="M327" i="1"/>
  <c r="N327" i="1"/>
  <c r="O327" i="1"/>
  <c r="P327" i="1"/>
  <c r="Q327" i="1"/>
  <c r="R327" i="1"/>
  <c r="M328" i="1"/>
  <c r="N328" i="1"/>
  <c r="O328" i="1"/>
  <c r="P328" i="1"/>
  <c r="Q328" i="1"/>
  <c r="R328" i="1"/>
  <c r="M329" i="1"/>
  <c r="N329" i="1"/>
  <c r="O329" i="1"/>
  <c r="P329" i="1"/>
  <c r="Q329" i="1"/>
  <c r="R329" i="1"/>
  <c r="M330" i="1"/>
  <c r="N330" i="1"/>
  <c r="O330" i="1"/>
  <c r="P330" i="1"/>
  <c r="Q330" i="1"/>
  <c r="R330" i="1"/>
  <c r="M314" i="1"/>
  <c r="N314" i="1"/>
  <c r="O314" i="1"/>
  <c r="P314" i="1"/>
  <c r="Q314" i="1"/>
  <c r="R314" i="1"/>
  <c r="M315" i="1"/>
  <c r="N315" i="1"/>
  <c r="O315" i="1"/>
  <c r="P315" i="1"/>
  <c r="Q315" i="1"/>
  <c r="R315" i="1"/>
  <c r="M316" i="1"/>
  <c r="N316" i="1"/>
  <c r="O316" i="1"/>
  <c r="P316" i="1"/>
  <c r="Q316" i="1"/>
  <c r="R316" i="1"/>
  <c r="M317" i="1"/>
  <c r="N317" i="1"/>
  <c r="O317" i="1"/>
  <c r="P317" i="1"/>
  <c r="Q317" i="1"/>
  <c r="R317" i="1"/>
  <c r="M318" i="1"/>
  <c r="N318" i="1"/>
  <c r="O318" i="1"/>
  <c r="P318" i="1"/>
  <c r="Q318" i="1"/>
  <c r="R318" i="1"/>
  <c r="M319" i="1"/>
  <c r="N319" i="1"/>
  <c r="O319" i="1"/>
  <c r="P319" i="1"/>
  <c r="Q319" i="1"/>
  <c r="R319" i="1"/>
  <c r="M320" i="1"/>
  <c r="N320" i="1"/>
  <c r="O320" i="1"/>
  <c r="P320" i="1"/>
  <c r="Q320" i="1"/>
  <c r="R320" i="1"/>
  <c r="M321" i="1"/>
  <c r="N321" i="1"/>
  <c r="O321" i="1"/>
  <c r="P321" i="1"/>
  <c r="Q321" i="1"/>
  <c r="R321" i="1"/>
  <c r="M303" i="1"/>
  <c r="N303" i="1"/>
  <c r="O303" i="1"/>
  <c r="P303" i="1"/>
  <c r="Q303" i="1"/>
  <c r="R303" i="1"/>
  <c r="M304" i="1"/>
  <c r="N304" i="1"/>
  <c r="O304" i="1"/>
  <c r="P304" i="1"/>
  <c r="Q304" i="1"/>
  <c r="R304" i="1"/>
  <c r="M305" i="1"/>
  <c r="N305" i="1"/>
  <c r="O305" i="1"/>
  <c r="P305" i="1"/>
  <c r="Q305" i="1"/>
  <c r="R305" i="1"/>
  <c r="M306" i="1"/>
  <c r="N306" i="1"/>
  <c r="O306" i="1"/>
  <c r="P306" i="1"/>
  <c r="Q306" i="1"/>
  <c r="R306" i="1"/>
  <c r="M307" i="1"/>
  <c r="N307" i="1"/>
  <c r="O307" i="1"/>
  <c r="P307" i="1"/>
  <c r="Q307" i="1"/>
  <c r="R307" i="1"/>
  <c r="M308" i="1"/>
  <c r="N308" i="1"/>
  <c r="O308" i="1"/>
  <c r="P308" i="1"/>
  <c r="Q308" i="1"/>
  <c r="R308" i="1"/>
  <c r="M309" i="1"/>
  <c r="N309" i="1"/>
  <c r="O309" i="1"/>
  <c r="P309" i="1"/>
  <c r="Q309" i="1"/>
  <c r="R309" i="1"/>
  <c r="M310" i="1"/>
  <c r="N310" i="1"/>
  <c r="O310" i="1"/>
  <c r="P310" i="1"/>
  <c r="Q310" i="1"/>
  <c r="R310" i="1"/>
  <c r="M311" i="1"/>
  <c r="N311" i="1"/>
  <c r="O311" i="1"/>
  <c r="P311" i="1"/>
  <c r="Q311" i="1"/>
  <c r="R311" i="1"/>
  <c r="R323" i="1"/>
  <c r="Q323" i="1"/>
  <c r="P323" i="1"/>
  <c r="O323" i="1"/>
  <c r="N323" i="1"/>
  <c r="M323" i="1"/>
  <c r="R313" i="1"/>
  <c r="Q313" i="1"/>
  <c r="P313" i="1"/>
  <c r="O313" i="1"/>
  <c r="N313" i="1"/>
  <c r="M313" i="1"/>
  <c r="R302" i="1"/>
  <c r="Q302" i="1"/>
  <c r="P302" i="1"/>
  <c r="O302" i="1"/>
  <c r="N302" i="1"/>
  <c r="M302" i="1"/>
  <c r="M292" i="1"/>
  <c r="N292" i="1"/>
  <c r="O292" i="1"/>
  <c r="P292" i="1"/>
  <c r="Q292" i="1"/>
  <c r="R292" i="1"/>
  <c r="M293" i="1"/>
  <c r="N293" i="1"/>
  <c r="O293" i="1"/>
  <c r="P293" i="1"/>
  <c r="Q293" i="1"/>
  <c r="R293" i="1"/>
  <c r="M294" i="1"/>
  <c r="N294" i="1"/>
  <c r="O294" i="1"/>
  <c r="P294" i="1"/>
  <c r="Q294" i="1"/>
  <c r="R294" i="1"/>
  <c r="M295" i="1"/>
  <c r="N295" i="1"/>
  <c r="O295" i="1"/>
  <c r="P295" i="1"/>
  <c r="Q295" i="1"/>
  <c r="R295" i="1"/>
  <c r="M296" i="1"/>
  <c r="N296" i="1"/>
  <c r="O296" i="1"/>
  <c r="P296" i="1"/>
  <c r="Q296" i="1"/>
  <c r="R296" i="1"/>
  <c r="M297" i="1"/>
  <c r="N297" i="1"/>
  <c r="O297" i="1"/>
  <c r="P297" i="1"/>
  <c r="Q297" i="1"/>
  <c r="R297" i="1"/>
  <c r="M298" i="1"/>
  <c r="N298" i="1"/>
  <c r="O298" i="1"/>
  <c r="P298" i="1"/>
  <c r="Q298" i="1"/>
  <c r="R298" i="1"/>
  <c r="M299" i="1"/>
  <c r="N299" i="1"/>
  <c r="O299" i="1"/>
  <c r="P299" i="1"/>
  <c r="Q299" i="1"/>
  <c r="R299" i="1"/>
  <c r="M274" i="1"/>
  <c r="N274" i="1"/>
  <c r="O274" i="1"/>
  <c r="P274" i="1"/>
  <c r="Q274" i="1"/>
  <c r="R274" i="1"/>
  <c r="M275" i="1"/>
  <c r="N275" i="1"/>
  <c r="O275" i="1"/>
  <c r="P275" i="1"/>
  <c r="Q275" i="1"/>
  <c r="R275" i="1"/>
  <c r="M276" i="1"/>
  <c r="N276" i="1"/>
  <c r="O276" i="1"/>
  <c r="P276" i="1"/>
  <c r="Q276" i="1"/>
  <c r="R276" i="1"/>
  <c r="M277" i="1"/>
  <c r="N277" i="1"/>
  <c r="O277" i="1"/>
  <c r="P277" i="1"/>
  <c r="Q277" i="1"/>
  <c r="R277" i="1"/>
  <c r="M278" i="1"/>
  <c r="N278" i="1"/>
  <c r="O278" i="1"/>
  <c r="P278" i="1"/>
  <c r="Q278" i="1"/>
  <c r="R278" i="1"/>
  <c r="M279" i="1"/>
  <c r="N279" i="1"/>
  <c r="O279" i="1"/>
  <c r="P279" i="1"/>
  <c r="Q279" i="1"/>
  <c r="R279" i="1"/>
  <c r="M280" i="1"/>
  <c r="N280" i="1"/>
  <c r="O280" i="1"/>
  <c r="P280" i="1"/>
  <c r="Q280" i="1"/>
  <c r="R280" i="1"/>
  <c r="M281" i="1"/>
  <c r="N281" i="1"/>
  <c r="O281" i="1"/>
  <c r="P281" i="1"/>
  <c r="Q281" i="1"/>
  <c r="R281" i="1"/>
  <c r="M282" i="1"/>
  <c r="N282" i="1"/>
  <c r="O282" i="1"/>
  <c r="P282" i="1"/>
  <c r="Q282" i="1"/>
  <c r="R282" i="1"/>
  <c r="M283" i="1"/>
  <c r="N283" i="1"/>
  <c r="O283" i="1"/>
  <c r="P283" i="1"/>
  <c r="Q283" i="1"/>
  <c r="R283" i="1"/>
  <c r="M284" i="1"/>
  <c r="N284" i="1"/>
  <c r="O284" i="1"/>
  <c r="P284" i="1"/>
  <c r="Q284" i="1"/>
  <c r="R284" i="1"/>
  <c r="M285" i="1"/>
  <c r="N285" i="1"/>
  <c r="O285" i="1"/>
  <c r="P285" i="1"/>
  <c r="Q285" i="1"/>
  <c r="R285" i="1"/>
  <c r="M286" i="1"/>
  <c r="N286" i="1"/>
  <c r="O286" i="1"/>
  <c r="P286" i="1"/>
  <c r="Q286" i="1"/>
  <c r="R286" i="1"/>
  <c r="M287" i="1"/>
  <c r="N287" i="1"/>
  <c r="O287" i="1"/>
  <c r="P287" i="1"/>
  <c r="Q287" i="1"/>
  <c r="R287" i="1"/>
  <c r="M288" i="1"/>
  <c r="N288" i="1"/>
  <c r="O288" i="1"/>
  <c r="P288" i="1"/>
  <c r="Q288" i="1"/>
  <c r="R288" i="1"/>
  <c r="M289" i="1"/>
  <c r="N289" i="1"/>
  <c r="O289" i="1"/>
  <c r="P289" i="1"/>
  <c r="Q289" i="1"/>
  <c r="R289" i="1"/>
  <c r="M269" i="1"/>
  <c r="N269" i="1"/>
  <c r="O269" i="1"/>
  <c r="P269" i="1"/>
  <c r="Q269" i="1"/>
  <c r="R269" i="1"/>
  <c r="M270" i="1"/>
  <c r="N270" i="1"/>
  <c r="O270" i="1"/>
  <c r="P270" i="1"/>
  <c r="Q270" i="1"/>
  <c r="R270" i="1"/>
  <c r="M271" i="1"/>
  <c r="N271" i="1"/>
  <c r="O271" i="1"/>
  <c r="P271" i="1"/>
  <c r="Q271" i="1"/>
  <c r="R271" i="1"/>
  <c r="R291" i="1"/>
  <c r="Q291" i="1"/>
  <c r="P291" i="1"/>
  <c r="O291" i="1"/>
  <c r="N291" i="1"/>
  <c r="M291" i="1"/>
  <c r="R273" i="1"/>
  <c r="Q273" i="1"/>
  <c r="P273" i="1"/>
  <c r="O273" i="1"/>
  <c r="N273" i="1"/>
  <c r="M273" i="1"/>
  <c r="R268" i="1"/>
  <c r="Q268" i="1"/>
  <c r="P268" i="1"/>
  <c r="O268" i="1"/>
  <c r="N268" i="1"/>
  <c r="M268" i="1"/>
  <c r="M255" i="1"/>
  <c r="N255" i="1"/>
  <c r="O255" i="1"/>
  <c r="P255" i="1"/>
  <c r="Q255" i="1"/>
  <c r="R255" i="1"/>
  <c r="M256" i="1"/>
  <c r="N256" i="1"/>
  <c r="O256" i="1"/>
  <c r="P256" i="1"/>
  <c r="Q256" i="1"/>
  <c r="R256" i="1"/>
  <c r="M257" i="1"/>
  <c r="N257" i="1"/>
  <c r="O257" i="1"/>
  <c r="P257" i="1"/>
  <c r="Q257" i="1"/>
  <c r="R257" i="1"/>
  <c r="M258" i="1"/>
  <c r="N258" i="1"/>
  <c r="O258" i="1"/>
  <c r="P258" i="1"/>
  <c r="Q258" i="1"/>
  <c r="R258" i="1"/>
  <c r="M259" i="1"/>
  <c r="N259" i="1"/>
  <c r="O259" i="1"/>
  <c r="P259" i="1"/>
  <c r="Q259" i="1"/>
  <c r="R259" i="1"/>
  <c r="M260" i="1"/>
  <c r="N260" i="1"/>
  <c r="O260" i="1"/>
  <c r="P260" i="1"/>
  <c r="Q260" i="1"/>
  <c r="R260" i="1"/>
  <c r="M261" i="1"/>
  <c r="N261" i="1"/>
  <c r="O261" i="1"/>
  <c r="P261" i="1"/>
  <c r="Q261" i="1"/>
  <c r="R261" i="1"/>
  <c r="M262" i="1"/>
  <c r="N262" i="1"/>
  <c r="O262" i="1"/>
  <c r="P262" i="1"/>
  <c r="Q262" i="1"/>
  <c r="R262" i="1"/>
  <c r="M263" i="1"/>
  <c r="N263" i="1"/>
  <c r="O263" i="1"/>
  <c r="P263" i="1"/>
  <c r="Q263" i="1"/>
  <c r="R263" i="1"/>
  <c r="M264" i="1"/>
  <c r="N264" i="1"/>
  <c r="O264" i="1"/>
  <c r="P264" i="1"/>
  <c r="Q264" i="1"/>
  <c r="R264" i="1"/>
  <c r="M265" i="1"/>
  <c r="N265" i="1"/>
  <c r="O265" i="1"/>
  <c r="P265" i="1"/>
  <c r="Q265" i="1"/>
  <c r="R265" i="1"/>
  <c r="M266" i="1"/>
  <c r="N266" i="1"/>
  <c r="O266" i="1"/>
  <c r="P266" i="1"/>
  <c r="Q266" i="1"/>
  <c r="R266" i="1"/>
  <c r="M246" i="1"/>
  <c r="N246" i="1"/>
  <c r="O246" i="1"/>
  <c r="P246" i="1"/>
  <c r="Q246" i="1"/>
  <c r="R246" i="1"/>
  <c r="M247" i="1"/>
  <c r="N247" i="1"/>
  <c r="O247" i="1"/>
  <c r="P247" i="1"/>
  <c r="Q247" i="1"/>
  <c r="R247" i="1"/>
  <c r="M248" i="1"/>
  <c r="N248" i="1"/>
  <c r="O248" i="1"/>
  <c r="P248" i="1"/>
  <c r="Q248" i="1"/>
  <c r="R248" i="1"/>
  <c r="M249" i="1"/>
  <c r="N249" i="1"/>
  <c r="O249" i="1"/>
  <c r="P249" i="1"/>
  <c r="Q249" i="1"/>
  <c r="R249" i="1"/>
  <c r="M250" i="1"/>
  <c r="N250" i="1"/>
  <c r="O250" i="1"/>
  <c r="P250" i="1"/>
  <c r="Q250" i="1"/>
  <c r="R250" i="1"/>
  <c r="M251" i="1"/>
  <c r="N251" i="1"/>
  <c r="O251" i="1"/>
  <c r="P251" i="1"/>
  <c r="Q251" i="1"/>
  <c r="R251" i="1"/>
  <c r="M252" i="1"/>
  <c r="N252" i="1"/>
  <c r="O252" i="1"/>
  <c r="P252" i="1"/>
  <c r="Q252" i="1"/>
  <c r="R252" i="1"/>
  <c r="M235" i="1"/>
  <c r="N235" i="1"/>
  <c r="O235" i="1"/>
  <c r="P235" i="1"/>
  <c r="Q235" i="1"/>
  <c r="R235" i="1"/>
  <c r="M236" i="1"/>
  <c r="N236" i="1"/>
  <c r="O236" i="1"/>
  <c r="P236" i="1"/>
  <c r="Q236" i="1"/>
  <c r="R236" i="1"/>
  <c r="M237" i="1"/>
  <c r="N237" i="1"/>
  <c r="O237" i="1"/>
  <c r="P237" i="1"/>
  <c r="Q237" i="1"/>
  <c r="R237" i="1"/>
  <c r="M238" i="1"/>
  <c r="N238" i="1"/>
  <c r="O238" i="1"/>
  <c r="P238" i="1"/>
  <c r="Q238" i="1"/>
  <c r="R238" i="1"/>
  <c r="M239" i="1"/>
  <c r="N239" i="1"/>
  <c r="O239" i="1"/>
  <c r="P239" i="1"/>
  <c r="Q239" i="1"/>
  <c r="R239" i="1"/>
  <c r="M240" i="1"/>
  <c r="N240" i="1"/>
  <c r="O240" i="1"/>
  <c r="P240" i="1"/>
  <c r="Q240" i="1"/>
  <c r="R240" i="1"/>
  <c r="M241" i="1"/>
  <c r="N241" i="1"/>
  <c r="O241" i="1"/>
  <c r="P241" i="1"/>
  <c r="Q241" i="1"/>
  <c r="R241" i="1"/>
  <c r="M242" i="1"/>
  <c r="N242" i="1"/>
  <c r="O242" i="1"/>
  <c r="P242" i="1"/>
  <c r="Q242" i="1"/>
  <c r="R242" i="1"/>
  <c r="M243" i="1"/>
  <c r="N243" i="1"/>
  <c r="O243" i="1"/>
  <c r="P243" i="1"/>
  <c r="Q243" i="1"/>
  <c r="R243" i="1"/>
  <c r="R254" i="1"/>
  <c r="Q254" i="1"/>
  <c r="P254" i="1"/>
  <c r="O254" i="1"/>
  <c r="N254" i="1"/>
  <c r="M254" i="1"/>
  <c r="R245" i="1"/>
  <c r="Q245" i="1"/>
  <c r="P245" i="1"/>
  <c r="O245" i="1"/>
  <c r="N245" i="1"/>
  <c r="M245" i="1"/>
  <c r="R234" i="1"/>
  <c r="Q234" i="1"/>
  <c r="P234" i="1"/>
  <c r="O234" i="1"/>
  <c r="N234" i="1"/>
  <c r="M234" i="1"/>
  <c r="M222" i="1"/>
  <c r="N222" i="1"/>
  <c r="O222" i="1"/>
  <c r="P222" i="1"/>
  <c r="Q222" i="1"/>
  <c r="R222" i="1"/>
  <c r="M223" i="1"/>
  <c r="N223" i="1"/>
  <c r="O223" i="1"/>
  <c r="P223" i="1"/>
  <c r="Q223" i="1"/>
  <c r="R223" i="1"/>
  <c r="M224" i="1"/>
  <c r="N224" i="1"/>
  <c r="O224" i="1"/>
  <c r="P224" i="1"/>
  <c r="Q224" i="1"/>
  <c r="R224" i="1"/>
  <c r="M225" i="1"/>
  <c r="N225" i="1"/>
  <c r="O225" i="1"/>
  <c r="P225" i="1"/>
  <c r="Q225" i="1"/>
  <c r="R225" i="1"/>
  <c r="M226" i="1"/>
  <c r="N226" i="1"/>
  <c r="O226" i="1"/>
  <c r="P226" i="1"/>
  <c r="Q226" i="1"/>
  <c r="R226" i="1"/>
  <c r="M227" i="1"/>
  <c r="N227" i="1"/>
  <c r="O227" i="1"/>
  <c r="P227" i="1"/>
  <c r="Q227" i="1"/>
  <c r="R227" i="1"/>
  <c r="M228" i="1"/>
  <c r="N228" i="1"/>
  <c r="O228" i="1"/>
  <c r="P228" i="1"/>
  <c r="Q228" i="1"/>
  <c r="R228" i="1"/>
  <c r="M229" i="1"/>
  <c r="N229" i="1"/>
  <c r="O229" i="1"/>
  <c r="P229" i="1"/>
  <c r="Q229" i="1"/>
  <c r="R229" i="1"/>
  <c r="M230" i="1"/>
  <c r="N230" i="1"/>
  <c r="O230" i="1"/>
  <c r="P230" i="1"/>
  <c r="Q230" i="1"/>
  <c r="R230" i="1"/>
  <c r="M231" i="1"/>
  <c r="N231" i="1"/>
  <c r="O231" i="1"/>
  <c r="P231" i="1"/>
  <c r="Q231" i="1"/>
  <c r="R231" i="1"/>
  <c r="M232" i="1"/>
  <c r="N232" i="1"/>
  <c r="O232" i="1"/>
  <c r="P232" i="1"/>
  <c r="Q232" i="1"/>
  <c r="R232" i="1"/>
  <c r="R221" i="1"/>
  <c r="Q221" i="1"/>
  <c r="P221" i="1"/>
  <c r="O221" i="1"/>
  <c r="N221" i="1"/>
  <c r="M221" i="1"/>
  <c r="M199" i="1"/>
  <c r="N199" i="1"/>
  <c r="O199" i="1"/>
  <c r="P199" i="1"/>
  <c r="Q199" i="1"/>
  <c r="R199" i="1"/>
  <c r="M200" i="1"/>
  <c r="N200" i="1"/>
  <c r="O200" i="1"/>
  <c r="P200" i="1"/>
  <c r="Q200" i="1"/>
  <c r="R200" i="1"/>
  <c r="M201" i="1"/>
  <c r="N201" i="1"/>
  <c r="O201" i="1"/>
  <c r="P201" i="1"/>
  <c r="Q201" i="1"/>
  <c r="R201" i="1"/>
  <c r="M202" i="1"/>
  <c r="N202" i="1"/>
  <c r="O202" i="1"/>
  <c r="P202" i="1"/>
  <c r="Q202" i="1"/>
  <c r="R202" i="1"/>
  <c r="M203" i="1"/>
  <c r="N203" i="1"/>
  <c r="O203" i="1"/>
  <c r="P203" i="1"/>
  <c r="Q203" i="1"/>
  <c r="R203" i="1"/>
  <c r="M204" i="1"/>
  <c r="N204" i="1"/>
  <c r="O204" i="1"/>
  <c r="P204" i="1"/>
  <c r="Q204" i="1"/>
  <c r="R204" i="1"/>
  <c r="M205" i="1"/>
  <c r="N205" i="1"/>
  <c r="O205" i="1"/>
  <c r="P205" i="1"/>
  <c r="Q205" i="1"/>
  <c r="R205" i="1"/>
  <c r="M206" i="1"/>
  <c r="N206" i="1"/>
  <c r="O206" i="1"/>
  <c r="P206" i="1"/>
  <c r="Q206" i="1"/>
  <c r="R206" i="1"/>
  <c r="M207" i="1"/>
  <c r="N207" i="1"/>
  <c r="O207" i="1"/>
  <c r="P207" i="1"/>
  <c r="Q207" i="1"/>
  <c r="R207" i="1"/>
  <c r="M208" i="1"/>
  <c r="N208" i="1"/>
  <c r="O208" i="1"/>
  <c r="P208" i="1"/>
  <c r="Q208" i="1"/>
  <c r="R208" i="1"/>
  <c r="M209" i="1"/>
  <c r="N209" i="1"/>
  <c r="O209" i="1"/>
  <c r="P209" i="1"/>
  <c r="Q209" i="1"/>
  <c r="R209" i="1"/>
  <c r="M210" i="1"/>
  <c r="N210" i="1"/>
  <c r="O210" i="1"/>
  <c r="P210" i="1"/>
  <c r="Q210" i="1"/>
  <c r="R210" i="1"/>
  <c r="M211" i="1"/>
  <c r="N211" i="1"/>
  <c r="O211" i="1"/>
  <c r="P211" i="1"/>
  <c r="Q211" i="1"/>
  <c r="R211" i="1"/>
  <c r="M212" i="1"/>
  <c r="N212" i="1"/>
  <c r="O212" i="1"/>
  <c r="P212" i="1"/>
  <c r="Q212" i="1"/>
  <c r="R212" i="1"/>
  <c r="M213" i="1"/>
  <c r="N213" i="1"/>
  <c r="O213" i="1"/>
  <c r="P213" i="1"/>
  <c r="Q213" i="1"/>
  <c r="R213" i="1"/>
  <c r="M214" i="1"/>
  <c r="N214" i="1"/>
  <c r="O214" i="1"/>
  <c r="P214" i="1"/>
  <c r="Q214" i="1"/>
  <c r="R214" i="1"/>
  <c r="M215" i="1"/>
  <c r="N215" i="1"/>
  <c r="O215" i="1"/>
  <c r="P215" i="1"/>
  <c r="Q215" i="1"/>
  <c r="R215" i="1"/>
  <c r="M216" i="1"/>
  <c r="N216" i="1"/>
  <c r="O216" i="1"/>
  <c r="P216" i="1"/>
  <c r="Q216" i="1"/>
  <c r="R216" i="1"/>
  <c r="M217" i="1"/>
  <c r="N217" i="1"/>
  <c r="O217" i="1"/>
  <c r="P217" i="1"/>
  <c r="Q217" i="1"/>
  <c r="R217" i="1"/>
  <c r="M218" i="1"/>
  <c r="N218" i="1"/>
  <c r="O218" i="1"/>
  <c r="P218" i="1"/>
  <c r="Q218" i="1"/>
  <c r="R218" i="1"/>
  <c r="R198" i="1"/>
  <c r="Q198" i="1"/>
  <c r="P198" i="1"/>
  <c r="O198" i="1"/>
  <c r="N198" i="1"/>
  <c r="M198" i="1"/>
  <c r="M177" i="1"/>
  <c r="N177" i="1"/>
  <c r="O177" i="1"/>
  <c r="P177" i="1"/>
  <c r="Q177" i="1"/>
  <c r="R177" i="1"/>
  <c r="M178" i="1"/>
  <c r="N178" i="1"/>
  <c r="O178" i="1"/>
  <c r="P178" i="1"/>
  <c r="Q178" i="1"/>
  <c r="R178" i="1"/>
  <c r="M179" i="1"/>
  <c r="N179" i="1"/>
  <c r="O179" i="1"/>
  <c r="P179" i="1"/>
  <c r="Q179" i="1"/>
  <c r="R179" i="1"/>
  <c r="M180" i="1"/>
  <c r="N180" i="1"/>
  <c r="O180" i="1"/>
  <c r="P180" i="1"/>
  <c r="Q180" i="1"/>
  <c r="R180" i="1"/>
  <c r="M181" i="1"/>
  <c r="N181" i="1"/>
  <c r="O181" i="1"/>
  <c r="P181" i="1"/>
  <c r="Q181" i="1"/>
  <c r="R181" i="1"/>
  <c r="M182" i="1"/>
  <c r="N182" i="1"/>
  <c r="O182" i="1"/>
  <c r="P182" i="1"/>
  <c r="Q182" i="1"/>
  <c r="R182" i="1"/>
  <c r="M183" i="1"/>
  <c r="N183" i="1"/>
  <c r="O183" i="1"/>
  <c r="P183" i="1"/>
  <c r="Q183" i="1"/>
  <c r="R183" i="1"/>
  <c r="M184" i="1"/>
  <c r="N184" i="1"/>
  <c r="O184" i="1"/>
  <c r="P184" i="1"/>
  <c r="Q184" i="1"/>
  <c r="R184" i="1"/>
  <c r="M185" i="1"/>
  <c r="N185" i="1"/>
  <c r="O185" i="1"/>
  <c r="P185" i="1"/>
  <c r="Q185" i="1"/>
  <c r="R185" i="1"/>
  <c r="M186" i="1"/>
  <c r="N186" i="1"/>
  <c r="O186" i="1"/>
  <c r="P186" i="1"/>
  <c r="Q186" i="1"/>
  <c r="R186" i="1"/>
  <c r="M187" i="1"/>
  <c r="N187" i="1"/>
  <c r="O187" i="1"/>
  <c r="P187" i="1"/>
  <c r="Q187" i="1"/>
  <c r="R187" i="1"/>
  <c r="M188" i="1"/>
  <c r="N188" i="1"/>
  <c r="O188" i="1"/>
  <c r="P188" i="1"/>
  <c r="Q188" i="1"/>
  <c r="R188" i="1"/>
  <c r="M189" i="1"/>
  <c r="N189" i="1"/>
  <c r="O189" i="1"/>
  <c r="P189" i="1"/>
  <c r="Q189" i="1"/>
  <c r="R189" i="1"/>
  <c r="M190" i="1"/>
  <c r="N190" i="1"/>
  <c r="O190" i="1"/>
  <c r="P190" i="1"/>
  <c r="Q190" i="1"/>
  <c r="R190" i="1"/>
  <c r="M191" i="1"/>
  <c r="N191" i="1"/>
  <c r="O191" i="1"/>
  <c r="P191" i="1"/>
  <c r="Q191" i="1"/>
  <c r="R191" i="1"/>
  <c r="M192" i="1"/>
  <c r="N192" i="1"/>
  <c r="O192" i="1"/>
  <c r="P192" i="1"/>
  <c r="Q192" i="1"/>
  <c r="R192" i="1"/>
  <c r="M193" i="1"/>
  <c r="N193" i="1"/>
  <c r="O193" i="1"/>
  <c r="P193" i="1"/>
  <c r="Q193" i="1"/>
  <c r="R193" i="1"/>
  <c r="M194" i="1"/>
  <c r="N194" i="1"/>
  <c r="O194" i="1"/>
  <c r="P194" i="1"/>
  <c r="Q194" i="1"/>
  <c r="R194" i="1"/>
  <c r="M195" i="1"/>
  <c r="N195" i="1"/>
  <c r="O195" i="1"/>
  <c r="P195" i="1"/>
  <c r="Q195" i="1"/>
  <c r="R195" i="1"/>
  <c r="M196" i="1"/>
  <c r="N196" i="1"/>
  <c r="O196" i="1"/>
  <c r="P196" i="1"/>
  <c r="Q196" i="1"/>
  <c r="R196" i="1"/>
  <c r="R176" i="1"/>
  <c r="Q176" i="1"/>
  <c r="P176" i="1"/>
  <c r="O176" i="1"/>
  <c r="N176" i="1"/>
  <c r="M176" i="1"/>
  <c r="M158" i="1"/>
  <c r="N158" i="1"/>
  <c r="O158" i="1"/>
  <c r="P158" i="1"/>
  <c r="Q158" i="1"/>
  <c r="R158" i="1"/>
  <c r="M159" i="1"/>
  <c r="N159" i="1"/>
  <c r="O159" i="1"/>
  <c r="P159" i="1"/>
  <c r="Q159" i="1"/>
  <c r="R159" i="1"/>
  <c r="M160" i="1"/>
  <c r="N160" i="1"/>
  <c r="O160" i="1"/>
  <c r="P160" i="1"/>
  <c r="Q160" i="1"/>
  <c r="R160" i="1"/>
  <c r="M161" i="1"/>
  <c r="N161" i="1"/>
  <c r="O161" i="1"/>
  <c r="P161" i="1"/>
  <c r="Q161" i="1"/>
  <c r="R161" i="1"/>
  <c r="M162" i="1"/>
  <c r="N162" i="1"/>
  <c r="O162" i="1"/>
  <c r="P162" i="1"/>
  <c r="Q162" i="1"/>
  <c r="R162" i="1"/>
  <c r="M163" i="1"/>
  <c r="N163" i="1"/>
  <c r="O163" i="1"/>
  <c r="P163" i="1"/>
  <c r="Q163" i="1"/>
  <c r="R163" i="1"/>
  <c r="M164" i="1"/>
  <c r="N164" i="1"/>
  <c r="O164" i="1"/>
  <c r="P164" i="1"/>
  <c r="Q164" i="1"/>
  <c r="R164" i="1"/>
  <c r="M165" i="1"/>
  <c r="N165" i="1"/>
  <c r="O165" i="1"/>
  <c r="P165" i="1"/>
  <c r="Q165" i="1"/>
  <c r="R165" i="1"/>
  <c r="M166" i="1"/>
  <c r="N166" i="1"/>
  <c r="O166" i="1"/>
  <c r="P166" i="1"/>
  <c r="Q166" i="1"/>
  <c r="R166" i="1"/>
  <c r="M167" i="1"/>
  <c r="N167" i="1"/>
  <c r="O167" i="1"/>
  <c r="P167" i="1"/>
  <c r="Q167" i="1"/>
  <c r="R167" i="1"/>
  <c r="M168" i="1"/>
  <c r="N168" i="1"/>
  <c r="O168" i="1"/>
  <c r="P168" i="1"/>
  <c r="Q168" i="1"/>
  <c r="R168" i="1"/>
  <c r="M169" i="1"/>
  <c r="N169" i="1"/>
  <c r="O169" i="1"/>
  <c r="P169" i="1"/>
  <c r="Q169" i="1"/>
  <c r="R169" i="1"/>
  <c r="M170" i="1"/>
  <c r="N170" i="1"/>
  <c r="O170" i="1"/>
  <c r="P170" i="1"/>
  <c r="Q170" i="1"/>
  <c r="R170" i="1"/>
  <c r="M171" i="1"/>
  <c r="N171" i="1"/>
  <c r="O171" i="1"/>
  <c r="P171" i="1"/>
  <c r="Q171" i="1"/>
  <c r="R171" i="1"/>
  <c r="M172" i="1"/>
  <c r="N172" i="1"/>
  <c r="O172" i="1"/>
  <c r="P172" i="1"/>
  <c r="Q172" i="1"/>
  <c r="R172" i="1"/>
  <c r="M173" i="1"/>
  <c r="N173" i="1"/>
  <c r="O173" i="1"/>
  <c r="P173" i="1"/>
  <c r="Q173" i="1"/>
  <c r="R173" i="1"/>
  <c r="M174" i="1"/>
  <c r="N174" i="1"/>
  <c r="O174" i="1"/>
  <c r="P174" i="1"/>
  <c r="Q174" i="1"/>
  <c r="R174" i="1"/>
  <c r="R157" i="1"/>
  <c r="Q157" i="1"/>
  <c r="P157" i="1"/>
  <c r="O157" i="1"/>
  <c r="N157" i="1"/>
  <c r="M157" i="1"/>
  <c r="M143" i="1"/>
  <c r="N143" i="1"/>
  <c r="O143" i="1"/>
  <c r="P143" i="1"/>
  <c r="Q143" i="1"/>
  <c r="R143" i="1"/>
  <c r="M144" i="1"/>
  <c r="N144" i="1"/>
  <c r="O144" i="1"/>
  <c r="P144" i="1"/>
  <c r="Q144" i="1"/>
  <c r="R144" i="1"/>
  <c r="M145" i="1"/>
  <c r="N145" i="1"/>
  <c r="O145" i="1"/>
  <c r="P145" i="1"/>
  <c r="Q145" i="1"/>
  <c r="R145" i="1"/>
  <c r="M146" i="1"/>
  <c r="N146" i="1"/>
  <c r="O146" i="1"/>
  <c r="P146" i="1"/>
  <c r="Q146" i="1"/>
  <c r="R146" i="1"/>
  <c r="M147" i="1"/>
  <c r="N147" i="1"/>
  <c r="O147" i="1"/>
  <c r="P147" i="1"/>
  <c r="Q147" i="1"/>
  <c r="R147" i="1"/>
  <c r="M148" i="1"/>
  <c r="N148" i="1"/>
  <c r="O148" i="1"/>
  <c r="P148" i="1"/>
  <c r="Q148" i="1"/>
  <c r="R148" i="1"/>
  <c r="M149" i="1"/>
  <c r="N149" i="1"/>
  <c r="O149" i="1"/>
  <c r="P149" i="1"/>
  <c r="Q149" i="1"/>
  <c r="R149" i="1"/>
  <c r="M150" i="1"/>
  <c r="N150" i="1"/>
  <c r="O150" i="1"/>
  <c r="P150" i="1"/>
  <c r="Q150" i="1"/>
  <c r="R150" i="1"/>
  <c r="M151" i="1"/>
  <c r="N151" i="1"/>
  <c r="O151" i="1"/>
  <c r="P151" i="1"/>
  <c r="Q151" i="1"/>
  <c r="R151" i="1"/>
  <c r="M152" i="1"/>
  <c r="N152" i="1"/>
  <c r="O152" i="1"/>
  <c r="P152" i="1"/>
  <c r="Q152" i="1"/>
  <c r="R152" i="1"/>
  <c r="M153" i="1"/>
  <c r="N153" i="1"/>
  <c r="O153" i="1"/>
  <c r="P153" i="1"/>
  <c r="Q153" i="1"/>
  <c r="R153" i="1"/>
  <c r="M154" i="1"/>
  <c r="N154" i="1"/>
  <c r="O154" i="1"/>
  <c r="P154" i="1"/>
  <c r="Q154" i="1"/>
  <c r="R154" i="1"/>
  <c r="M155" i="1"/>
  <c r="N155" i="1"/>
  <c r="O155" i="1"/>
  <c r="P155" i="1"/>
  <c r="Q155" i="1"/>
  <c r="R155" i="1"/>
  <c r="R142" i="1"/>
  <c r="Q142" i="1"/>
  <c r="P142" i="1"/>
  <c r="O142" i="1"/>
  <c r="N142" i="1"/>
  <c r="M142" i="1"/>
  <c r="M121" i="1"/>
  <c r="N121" i="1"/>
  <c r="O121" i="1"/>
  <c r="P121" i="1"/>
  <c r="Q121" i="1"/>
  <c r="R121" i="1"/>
  <c r="M122" i="1"/>
  <c r="N122" i="1"/>
  <c r="O122" i="1"/>
  <c r="P122" i="1"/>
  <c r="Q122" i="1"/>
  <c r="R122" i="1"/>
  <c r="M123" i="1"/>
  <c r="N123" i="1"/>
  <c r="O123" i="1"/>
  <c r="P123" i="1"/>
  <c r="Q123" i="1"/>
  <c r="R123" i="1"/>
  <c r="M124" i="1"/>
  <c r="N124" i="1"/>
  <c r="O124" i="1"/>
  <c r="P124" i="1"/>
  <c r="Q124" i="1"/>
  <c r="R124" i="1"/>
  <c r="M125" i="1"/>
  <c r="N125" i="1"/>
  <c r="O125" i="1"/>
  <c r="P125" i="1"/>
  <c r="Q125" i="1"/>
  <c r="R125" i="1"/>
  <c r="M126" i="1"/>
  <c r="N126" i="1"/>
  <c r="O126" i="1"/>
  <c r="P126" i="1"/>
  <c r="Q126" i="1"/>
  <c r="R126" i="1"/>
  <c r="M127" i="1"/>
  <c r="N127" i="1"/>
  <c r="O127" i="1"/>
  <c r="P127" i="1"/>
  <c r="Q127" i="1"/>
  <c r="R127" i="1"/>
  <c r="M128" i="1"/>
  <c r="N128" i="1"/>
  <c r="O128" i="1"/>
  <c r="P128" i="1"/>
  <c r="Q128" i="1"/>
  <c r="R128" i="1"/>
  <c r="M129" i="1"/>
  <c r="N129" i="1"/>
  <c r="O129" i="1"/>
  <c r="P129" i="1"/>
  <c r="Q129" i="1"/>
  <c r="R129" i="1"/>
  <c r="M130" i="1"/>
  <c r="N130" i="1"/>
  <c r="O130" i="1"/>
  <c r="P130" i="1"/>
  <c r="Q130" i="1"/>
  <c r="R130" i="1"/>
  <c r="M131" i="1"/>
  <c r="N131" i="1"/>
  <c r="O131" i="1"/>
  <c r="P131" i="1"/>
  <c r="Q131" i="1"/>
  <c r="R131" i="1"/>
  <c r="M132" i="1"/>
  <c r="N132" i="1"/>
  <c r="O132" i="1"/>
  <c r="P132" i="1"/>
  <c r="Q132" i="1"/>
  <c r="R132" i="1"/>
  <c r="M133" i="1"/>
  <c r="N133" i="1"/>
  <c r="O133" i="1"/>
  <c r="P133" i="1"/>
  <c r="Q133" i="1"/>
  <c r="R133" i="1"/>
  <c r="M134" i="1"/>
  <c r="N134" i="1"/>
  <c r="O134" i="1"/>
  <c r="P134" i="1"/>
  <c r="Q134" i="1"/>
  <c r="R134" i="1"/>
  <c r="M135" i="1"/>
  <c r="N135" i="1"/>
  <c r="O135" i="1"/>
  <c r="P135" i="1"/>
  <c r="Q135" i="1"/>
  <c r="R135" i="1"/>
  <c r="M136" i="1"/>
  <c r="N136" i="1"/>
  <c r="O136" i="1"/>
  <c r="P136" i="1"/>
  <c r="Q136" i="1"/>
  <c r="R136" i="1"/>
  <c r="M137" i="1"/>
  <c r="N137" i="1"/>
  <c r="O137" i="1"/>
  <c r="P137" i="1"/>
  <c r="Q137" i="1"/>
  <c r="R137" i="1"/>
  <c r="M138" i="1"/>
  <c r="N138" i="1"/>
  <c r="O138" i="1"/>
  <c r="P138" i="1"/>
  <c r="Q138" i="1"/>
  <c r="R138" i="1"/>
  <c r="M139" i="1"/>
  <c r="N139" i="1"/>
  <c r="O139" i="1"/>
  <c r="P139" i="1"/>
  <c r="Q139" i="1"/>
  <c r="R139" i="1"/>
  <c r="M140" i="1"/>
  <c r="N140" i="1"/>
  <c r="O140" i="1"/>
  <c r="P140" i="1"/>
  <c r="Q140" i="1"/>
  <c r="R140" i="1"/>
  <c r="R120" i="1"/>
  <c r="Q120" i="1"/>
  <c r="P120" i="1"/>
  <c r="O120" i="1"/>
  <c r="N120" i="1"/>
  <c r="M120" i="1"/>
  <c r="M96" i="1"/>
  <c r="N96" i="1"/>
  <c r="O96" i="1"/>
  <c r="P96" i="1"/>
  <c r="Q96" i="1"/>
  <c r="R96" i="1"/>
  <c r="M97" i="1"/>
  <c r="N97" i="1"/>
  <c r="O97" i="1"/>
  <c r="P97" i="1"/>
  <c r="Q97" i="1"/>
  <c r="R97" i="1"/>
  <c r="M98" i="1"/>
  <c r="N98" i="1"/>
  <c r="O98" i="1"/>
  <c r="P98" i="1"/>
  <c r="Q98" i="1"/>
  <c r="R98" i="1"/>
  <c r="M99" i="1"/>
  <c r="N99" i="1"/>
  <c r="O99" i="1"/>
  <c r="P99" i="1"/>
  <c r="Q99" i="1"/>
  <c r="R99" i="1"/>
  <c r="M100" i="1"/>
  <c r="N100" i="1"/>
  <c r="O100" i="1"/>
  <c r="P100" i="1"/>
  <c r="Q100" i="1"/>
  <c r="R100" i="1"/>
  <c r="M101" i="1"/>
  <c r="N101" i="1"/>
  <c r="O101" i="1"/>
  <c r="P101" i="1"/>
  <c r="Q101" i="1"/>
  <c r="R101" i="1"/>
  <c r="M102" i="1"/>
  <c r="N102" i="1"/>
  <c r="O102" i="1"/>
  <c r="P102" i="1"/>
  <c r="Q102" i="1"/>
  <c r="R102" i="1"/>
  <c r="M103" i="1"/>
  <c r="N103" i="1"/>
  <c r="O103" i="1"/>
  <c r="P103" i="1"/>
  <c r="Q103" i="1"/>
  <c r="R103" i="1"/>
  <c r="M104" i="1"/>
  <c r="N104" i="1"/>
  <c r="O104" i="1"/>
  <c r="P104" i="1"/>
  <c r="Q104" i="1"/>
  <c r="R104" i="1"/>
  <c r="M105" i="1"/>
  <c r="N105" i="1"/>
  <c r="O105" i="1"/>
  <c r="P105" i="1"/>
  <c r="Q105" i="1"/>
  <c r="R105" i="1"/>
  <c r="M106" i="1"/>
  <c r="N106" i="1"/>
  <c r="O106" i="1"/>
  <c r="P106" i="1"/>
  <c r="Q106" i="1"/>
  <c r="R106" i="1"/>
  <c r="M107" i="1"/>
  <c r="N107" i="1"/>
  <c r="O107" i="1"/>
  <c r="P107" i="1"/>
  <c r="Q107" i="1"/>
  <c r="R107" i="1"/>
  <c r="M108" i="1"/>
  <c r="N108" i="1"/>
  <c r="O108" i="1"/>
  <c r="P108" i="1"/>
  <c r="Q108" i="1"/>
  <c r="R108" i="1"/>
  <c r="M109" i="1"/>
  <c r="N109" i="1"/>
  <c r="O109" i="1"/>
  <c r="P109" i="1"/>
  <c r="Q109" i="1"/>
  <c r="R109" i="1"/>
  <c r="M110" i="1"/>
  <c r="N110" i="1"/>
  <c r="O110" i="1"/>
  <c r="P110" i="1"/>
  <c r="Q110" i="1"/>
  <c r="R110" i="1"/>
  <c r="M111" i="1"/>
  <c r="N111" i="1"/>
  <c r="O111" i="1"/>
  <c r="P111" i="1"/>
  <c r="Q111" i="1"/>
  <c r="R111" i="1"/>
  <c r="M112" i="1"/>
  <c r="N112" i="1"/>
  <c r="O112" i="1"/>
  <c r="P112" i="1"/>
  <c r="Q112" i="1"/>
  <c r="R112" i="1"/>
  <c r="M113" i="1"/>
  <c r="N113" i="1"/>
  <c r="O113" i="1"/>
  <c r="P113" i="1"/>
  <c r="Q113" i="1"/>
  <c r="R113" i="1"/>
  <c r="M114" i="1"/>
  <c r="N114" i="1"/>
  <c r="O114" i="1"/>
  <c r="P114" i="1"/>
  <c r="Q114" i="1"/>
  <c r="R114" i="1"/>
  <c r="M115" i="1"/>
  <c r="N115" i="1"/>
  <c r="O115" i="1"/>
  <c r="P115" i="1"/>
  <c r="Q115" i="1"/>
  <c r="R115" i="1"/>
  <c r="M116" i="1"/>
  <c r="N116" i="1"/>
  <c r="O116" i="1"/>
  <c r="P116" i="1"/>
  <c r="Q116" i="1"/>
  <c r="R116" i="1"/>
  <c r="M117" i="1"/>
  <c r="N117" i="1"/>
  <c r="O117" i="1"/>
  <c r="P117" i="1"/>
  <c r="Q117" i="1"/>
  <c r="R117" i="1"/>
  <c r="M118" i="1"/>
  <c r="N118" i="1"/>
  <c r="O118" i="1"/>
  <c r="P118" i="1"/>
  <c r="Q118" i="1"/>
  <c r="R118" i="1"/>
  <c r="R95" i="1"/>
  <c r="Q95" i="1"/>
  <c r="P95" i="1"/>
  <c r="O95" i="1"/>
  <c r="N95" i="1"/>
  <c r="M95" i="1"/>
  <c r="M79" i="1"/>
  <c r="N79" i="1"/>
  <c r="O79" i="1"/>
  <c r="P79" i="1"/>
  <c r="Q79" i="1"/>
  <c r="R79" i="1"/>
  <c r="M80" i="1"/>
  <c r="N80" i="1"/>
  <c r="O80" i="1"/>
  <c r="P80" i="1"/>
  <c r="Q80" i="1"/>
  <c r="R80" i="1"/>
  <c r="M81" i="1"/>
  <c r="N81" i="1"/>
  <c r="O81" i="1"/>
  <c r="P81" i="1"/>
  <c r="Q81" i="1"/>
  <c r="R81" i="1"/>
  <c r="M82" i="1"/>
  <c r="N82" i="1"/>
  <c r="O82" i="1"/>
  <c r="P82" i="1"/>
  <c r="Q82" i="1"/>
  <c r="R82" i="1"/>
  <c r="M83" i="1"/>
  <c r="N83" i="1"/>
  <c r="O83" i="1"/>
  <c r="P83" i="1"/>
  <c r="Q83" i="1"/>
  <c r="R83" i="1"/>
  <c r="M84" i="1"/>
  <c r="N84" i="1"/>
  <c r="O84" i="1"/>
  <c r="P84" i="1"/>
  <c r="Q84" i="1"/>
  <c r="R84" i="1"/>
  <c r="M85" i="1"/>
  <c r="N85" i="1"/>
  <c r="O85" i="1"/>
  <c r="P85" i="1"/>
  <c r="Q85" i="1"/>
  <c r="R85" i="1"/>
  <c r="M86" i="1"/>
  <c r="N86" i="1"/>
  <c r="O86" i="1"/>
  <c r="P86" i="1"/>
  <c r="Q86" i="1"/>
  <c r="R86" i="1"/>
  <c r="M87" i="1"/>
  <c r="N87" i="1"/>
  <c r="O87" i="1"/>
  <c r="P87" i="1"/>
  <c r="Q87" i="1"/>
  <c r="R87" i="1"/>
  <c r="M88" i="1"/>
  <c r="N88" i="1"/>
  <c r="O88" i="1"/>
  <c r="P88" i="1"/>
  <c r="Q88" i="1"/>
  <c r="R88" i="1"/>
  <c r="M89" i="1"/>
  <c r="N89" i="1"/>
  <c r="O89" i="1"/>
  <c r="P89" i="1"/>
  <c r="Q89" i="1"/>
  <c r="R89" i="1"/>
  <c r="M90" i="1"/>
  <c r="N90" i="1"/>
  <c r="O90" i="1"/>
  <c r="P90" i="1"/>
  <c r="Q90" i="1"/>
  <c r="R90" i="1"/>
  <c r="M91" i="1"/>
  <c r="N91" i="1"/>
  <c r="O91" i="1"/>
  <c r="P91" i="1"/>
  <c r="Q91" i="1"/>
  <c r="R91" i="1"/>
  <c r="M92" i="1"/>
  <c r="N92" i="1"/>
  <c r="O92" i="1"/>
  <c r="P92" i="1"/>
  <c r="Q92" i="1"/>
  <c r="R92" i="1"/>
  <c r="M93" i="1"/>
  <c r="N93" i="1"/>
  <c r="O93" i="1"/>
  <c r="P93" i="1"/>
  <c r="Q93" i="1"/>
  <c r="R93" i="1"/>
  <c r="R78" i="1"/>
  <c r="Q78" i="1"/>
  <c r="P78" i="1"/>
  <c r="O78" i="1"/>
  <c r="N78" i="1"/>
  <c r="M78" i="1"/>
  <c r="M65" i="1"/>
  <c r="N65" i="1"/>
  <c r="O65" i="1"/>
  <c r="P65" i="1"/>
  <c r="Q65" i="1"/>
  <c r="R65" i="1"/>
  <c r="M66" i="1"/>
  <c r="N66" i="1"/>
  <c r="O66" i="1"/>
  <c r="P66" i="1"/>
  <c r="Q66" i="1"/>
  <c r="R66" i="1"/>
  <c r="M67" i="1"/>
  <c r="N67" i="1"/>
  <c r="O67" i="1"/>
  <c r="P67" i="1"/>
  <c r="Q67" i="1"/>
  <c r="R67" i="1"/>
  <c r="M68" i="1"/>
  <c r="N68" i="1"/>
  <c r="O68" i="1"/>
  <c r="P68" i="1"/>
  <c r="Q68" i="1"/>
  <c r="R68" i="1"/>
  <c r="M69" i="1"/>
  <c r="N69" i="1"/>
  <c r="O69" i="1"/>
  <c r="P69" i="1"/>
  <c r="Q69" i="1"/>
  <c r="R69" i="1"/>
  <c r="M70" i="1"/>
  <c r="N70" i="1"/>
  <c r="O70" i="1"/>
  <c r="P70" i="1"/>
  <c r="Q70" i="1"/>
  <c r="R70" i="1"/>
  <c r="M71" i="1"/>
  <c r="N71" i="1"/>
  <c r="O71" i="1"/>
  <c r="P71" i="1"/>
  <c r="Q71" i="1"/>
  <c r="R71" i="1"/>
  <c r="M72" i="1"/>
  <c r="N72" i="1"/>
  <c r="O72" i="1"/>
  <c r="P72" i="1"/>
  <c r="Q72" i="1"/>
  <c r="R72" i="1"/>
  <c r="M73" i="1"/>
  <c r="N73" i="1"/>
  <c r="O73" i="1"/>
  <c r="P73" i="1"/>
  <c r="Q73" i="1"/>
  <c r="R73" i="1"/>
  <c r="M74" i="1"/>
  <c r="N74" i="1"/>
  <c r="O74" i="1"/>
  <c r="P74" i="1"/>
  <c r="Q74" i="1"/>
  <c r="R74" i="1"/>
  <c r="M75" i="1"/>
  <c r="N75" i="1"/>
  <c r="O75" i="1"/>
  <c r="P75" i="1"/>
  <c r="Q75" i="1"/>
  <c r="R75" i="1"/>
  <c r="M76" i="1"/>
  <c r="N76" i="1"/>
  <c r="O76" i="1"/>
  <c r="P76" i="1"/>
  <c r="Q76" i="1"/>
  <c r="R76" i="1"/>
  <c r="R64" i="1"/>
  <c r="Q64" i="1"/>
  <c r="P64" i="1"/>
  <c r="O64" i="1"/>
  <c r="N64" i="1"/>
  <c r="M64" i="1"/>
  <c r="M52" i="1"/>
  <c r="N52" i="1"/>
  <c r="O52" i="1"/>
  <c r="P52" i="1"/>
  <c r="Q52" i="1"/>
  <c r="R52" i="1"/>
  <c r="M53" i="1"/>
  <c r="N53" i="1"/>
  <c r="O53" i="1"/>
  <c r="P53" i="1"/>
  <c r="Q53" i="1"/>
  <c r="R53" i="1"/>
  <c r="M54" i="1"/>
  <c r="N54" i="1"/>
  <c r="O54" i="1"/>
  <c r="P54" i="1"/>
  <c r="Q54" i="1"/>
  <c r="R54" i="1"/>
  <c r="M55" i="1"/>
  <c r="N55" i="1"/>
  <c r="O55" i="1"/>
  <c r="P55" i="1"/>
  <c r="Q55" i="1"/>
  <c r="R55" i="1"/>
  <c r="M56" i="1"/>
  <c r="N56" i="1"/>
  <c r="O56" i="1"/>
  <c r="P56" i="1"/>
  <c r="Q56" i="1"/>
  <c r="R56" i="1"/>
  <c r="M57" i="1"/>
  <c r="N57" i="1"/>
  <c r="O57" i="1"/>
  <c r="P57" i="1"/>
  <c r="Q57" i="1"/>
  <c r="R57" i="1"/>
  <c r="M58" i="1"/>
  <c r="N58" i="1"/>
  <c r="O58" i="1"/>
  <c r="P58" i="1"/>
  <c r="Q58" i="1"/>
  <c r="R58" i="1"/>
  <c r="M59" i="1"/>
  <c r="N59" i="1"/>
  <c r="O59" i="1"/>
  <c r="P59" i="1"/>
  <c r="Q59" i="1"/>
  <c r="R59" i="1"/>
  <c r="M60" i="1"/>
  <c r="N60" i="1"/>
  <c r="O60" i="1"/>
  <c r="P60" i="1"/>
  <c r="Q60" i="1"/>
  <c r="R60" i="1"/>
  <c r="M61" i="1"/>
  <c r="N61" i="1"/>
  <c r="O61" i="1"/>
  <c r="P61" i="1"/>
  <c r="Q61" i="1"/>
  <c r="R61" i="1"/>
  <c r="J394" i="1"/>
  <c r="J388" i="1"/>
  <c r="J393" i="1" s="1"/>
  <c r="J379" i="1"/>
  <c r="J353" i="1"/>
  <c r="J347" i="1"/>
  <c r="J300" i="1"/>
  <c r="J219" i="1"/>
  <c r="J62" i="1"/>
  <c r="J38" i="1"/>
  <c r="K382" i="1" l="1"/>
  <c r="M38" i="1"/>
  <c r="P38" i="1"/>
  <c r="O38" i="1"/>
  <c r="Q38" i="1"/>
  <c r="R38" i="1"/>
  <c r="N38" i="1"/>
  <c r="J380" i="1"/>
  <c r="J381" i="1" l="1"/>
  <c r="J382" i="1" s="1"/>
  <c r="J386" i="1"/>
  <c r="J390" i="1" l="1"/>
  <c r="J387" i="1"/>
  <c r="R384" i="1"/>
  <c r="Q384" i="1"/>
  <c r="P384" i="1"/>
  <c r="O384" i="1"/>
  <c r="N384" i="1"/>
  <c r="M384" i="1"/>
  <c r="X379" i="1" l="1"/>
  <c r="W379" i="1"/>
  <c r="V379" i="1"/>
  <c r="U379" i="1"/>
  <c r="T379" i="1"/>
  <c r="S379" i="1"/>
  <c r="I378" i="1"/>
  <c r="I377" i="1"/>
  <c r="I376" i="1"/>
  <c r="I375" i="1"/>
  <c r="I374" i="1"/>
  <c r="I373" i="1"/>
  <c r="I372" i="1"/>
  <c r="I368" i="1"/>
  <c r="I367" i="1"/>
  <c r="I366" i="1"/>
  <c r="I365" i="1"/>
  <c r="I363" i="1"/>
  <c r="I362" i="1"/>
  <c r="I361" i="1"/>
  <c r="I360" i="1"/>
  <c r="I359" i="1"/>
  <c r="I358" i="1"/>
  <c r="I357" i="1"/>
  <c r="I355" i="1"/>
  <c r="X351" i="1"/>
  <c r="W351" i="1"/>
  <c r="V351" i="1"/>
  <c r="U351" i="1"/>
  <c r="T351" i="1"/>
  <c r="S351" i="1"/>
  <c r="I351" i="1"/>
  <c r="X350" i="1"/>
  <c r="W350" i="1"/>
  <c r="V350" i="1"/>
  <c r="U350" i="1"/>
  <c r="T350" i="1"/>
  <c r="S350" i="1"/>
  <c r="I350" i="1"/>
  <c r="X349" i="1"/>
  <c r="W349" i="1"/>
  <c r="V349" i="1"/>
  <c r="U349" i="1"/>
  <c r="T349" i="1"/>
  <c r="S349" i="1"/>
  <c r="I349" i="1"/>
  <c r="X346" i="1"/>
  <c r="W346" i="1"/>
  <c r="V346" i="1"/>
  <c r="U346" i="1"/>
  <c r="T346" i="1"/>
  <c r="S346" i="1"/>
  <c r="I346" i="1"/>
  <c r="X345" i="1"/>
  <c r="W345" i="1"/>
  <c r="V345" i="1"/>
  <c r="U345" i="1"/>
  <c r="T345" i="1"/>
  <c r="S345" i="1"/>
  <c r="I345" i="1"/>
  <c r="X344" i="1"/>
  <c r="W344" i="1"/>
  <c r="V344" i="1"/>
  <c r="U344" i="1"/>
  <c r="T344" i="1"/>
  <c r="S344" i="1"/>
  <c r="I344" i="1"/>
  <c r="X343" i="1"/>
  <c r="W343" i="1"/>
  <c r="V343" i="1"/>
  <c r="U343" i="1"/>
  <c r="T343" i="1"/>
  <c r="S343" i="1"/>
  <c r="I343" i="1"/>
  <c r="X342" i="1"/>
  <c r="W342" i="1"/>
  <c r="V342" i="1"/>
  <c r="U342" i="1"/>
  <c r="T342" i="1"/>
  <c r="S342" i="1"/>
  <c r="I342" i="1"/>
  <c r="X341" i="1"/>
  <c r="W341" i="1"/>
  <c r="V341" i="1"/>
  <c r="U341" i="1"/>
  <c r="T341" i="1"/>
  <c r="S341" i="1"/>
  <c r="I341" i="1"/>
  <c r="X340" i="1"/>
  <c r="W340" i="1"/>
  <c r="V340" i="1"/>
  <c r="U340" i="1"/>
  <c r="T340" i="1"/>
  <c r="S340" i="1"/>
  <c r="I340" i="1"/>
  <c r="X338" i="1"/>
  <c r="W338" i="1"/>
  <c r="V338" i="1"/>
  <c r="U338" i="1"/>
  <c r="T338" i="1"/>
  <c r="S338" i="1"/>
  <c r="I338" i="1"/>
  <c r="X337" i="1"/>
  <c r="W337" i="1"/>
  <c r="V337" i="1"/>
  <c r="U337" i="1"/>
  <c r="T337" i="1"/>
  <c r="S337" i="1"/>
  <c r="I337" i="1"/>
  <c r="X336" i="1"/>
  <c r="W336" i="1"/>
  <c r="V336" i="1"/>
  <c r="U336" i="1"/>
  <c r="T336" i="1"/>
  <c r="S336" i="1"/>
  <c r="I336" i="1"/>
  <c r="X335" i="1"/>
  <c r="W335" i="1"/>
  <c r="V335" i="1"/>
  <c r="U335" i="1"/>
  <c r="T335" i="1"/>
  <c r="S335" i="1"/>
  <c r="I335" i="1"/>
  <c r="X334" i="1"/>
  <c r="W334" i="1"/>
  <c r="V334" i="1"/>
  <c r="U334" i="1"/>
  <c r="T334" i="1"/>
  <c r="S334" i="1"/>
  <c r="I334" i="1"/>
  <c r="X333" i="1"/>
  <c r="W333" i="1"/>
  <c r="V333" i="1"/>
  <c r="U333" i="1"/>
  <c r="T333" i="1"/>
  <c r="S333" i="1"/>
  <c r="I333" i="1"/>
  <c r="X332" i="1"/>
  <c r="W332" i="1"/>
  <c r="V332" i="1"/>
  <c r="U332" i="1"/>
  <c r="T332" i="1"/>
  <c r="S332" i="1"/>
  <c r="I332" i="1"/>
  <c r="X330" i="1"/>
  <c r="W330" i="1"/>
  <c r="V330" i="1"/>
  <c r="U330" i="1"/>
  <c r="T330" i="1"/>
  <c r="S330" i="1"/>
  <c r="I330" i="1"/>
  <c r="X329" i="1"/>
  <c r="W329" i="1"/>
  <c r="V329" i="1"/>
  <c r="U329" i="1"/>
  <c r="T329" i="1"/>
  <c r="S329" i="1"/>
  <c r="I329" i="1"/>
  <c r="X328" i="1"/>
  <c r="W328" i="1"/>
  <c r="V328" i="1"/>
  <c r="U328" i="1"/>
  <c r="T328" i="1"/>
  <c r="S328" i="1"/>
  <c r="I328" i="1"/>
  <c r="X327" i="1"/>
  <c r="W327" i="1"/>
  <c r="V327" i="1"/>
  <c r="U327" i="1"/>
  <c r="T327" i="1"/>
  <c r="S327" i="1"/>
  <c r="I327" i="1"/>
  <c r="X326" i="1"/>
  <c r="W326" i="1"/>
  <c r="V326" i="1"/>
  <c r="U326" i="1"/>
  <c r="T326" i="1"/>
  <c r="S326" i="1"/>
  <c r="I326" i="1"/>
  <c r="X325" i="1"/>
  <c r="W325" i="1"/>
  <c r="V325" i="1"/>
  <c r="U325" i="1"/>
  <c r="T325" i="1"/>
  <c r="S325" i="1"/>
  <c r="I325" i="1"/>
  <c r="X324" i="1"/>
  <c r="W324" i="1"/>
  <c r="V324" i="1"/>
  <c r="U324" i="1"/>
  <c r="T324" i="1"/>
  <c r="S324" i="1"/>
  <c r="I324" i="1"/>
  <c r="X323" i="1"/>
  <c r="W323" i="1"/>
  <c r="V323" i="1"/>
  <c r="U323" i="1"/>
  <c r="T323" i="1"/>
  <c r="S323" i="1"/>
  <c r="I323" i="1"/>
  <c r="X321" i="1"/>
  <c r="W321" i="1"/>
  <c r="V321" i="1"/>
  <c r="U321" i="1"/>
  <c r="T321" i="1"/>
  <c r="S321" i="1"/>
  <c r="I321" i="1"/>
  <c r="X320" i="1"/>
  <c r="W320" i="1"/>
  <c r="V320" i="1"/>
  <c r="U320" i="1"/>
  <c r="T320" i="1"/>
  <c r="S320" i="1"/>
  <c r="I320" i="1"/>
  <c r="X319" i="1"/>
  <c r="W319" i="1"/>
  <c r="V319" i="1"/>
  <c r="U319" i="1"/>
  <c r="T319" i="1"/>
  <c r="S319" i="1"/>
  <c r="I319" i="1"/>
  <c r="X318" i="1"/>
  <c r="W318" i="1"/>
  <c r="V318" i="1"/>
  <c r="U318" i="1"/>
  <c r="T318" i="1"/>
  <c r="S318" i="1"/>
  <c r="I318" i="1"/>
  <c r="X317" i="1"/>
  <c r="W317" i="1"/>
  <c r="V317" i="1"/>
  <c r="U317" i="1"/>
  <c r="T317" i="1"/>
  <c r="S317" i="1"/>
  <c r="I317" i="1"/>
  <c r="X316" i="1"/>
  <c r="W316" i="1"/>
  <c r="V316" i="1"/>
  <c r="U316" i="1"/>
  <c r="T316" i="1"/>
  <c r="S316" i="1"/>
  <c r="I316" i="1"/>
  <c r="X315" i="1"/>
  <c r="W315" i="1"/>
  <c r="V315" i="1"/>
  <c r="U315" i="1"/>
  <c r="T315" i="1"/>
  <c r="S315" i="1"/>
  <c r="I315" i="1"/>
  <c r="X314" i="1"/>
  <c r="W314" i="1"/>
  <c r="V314" i="1"/>
  <c r="U314" i="1"/>
  <c r="T314" i="1"/>
  <c r="S314" i="1"/>
  <c r="I314" i="1"/>
  <c r="X313" i="1"/>
  <c r="W313" i="1"/>
  <c r="V313" i="1"/>
  <c r="U313" i="1"/>
  <c r="T313" i="1"/>
  <c r="S313" i="1"/>
  <c r="I313" i="1"/>
  <c r="X311" i="1"/>
  <c r="W311" i="1"/>
  <c r="V311" i="1"/>
  <c r="U311" i="1"/>
  <c r="T311" i="1"/>
  <c r="S311" i="1"/>
  <c r="I311" i="1"/>
  <c r="X310" i="1"/>
  <c r="W310" i="1"/>
  <c r="V310" i="1"/>
  <c r="U310" i="1"/>
  <c r="T310" i="1"/>
  <c r="S310" i="1"/>
  <c r="I310" i="1"/>
  <c r="X309" i="1"/>
  <c r="W309" i="1"/>
  <c r="V309" i="1"/>
  <c r="U309" i="1"/>
  <c r="T309" i="1"/>
  <c r="S309" i="1"/>
  <c r="I309" i="1"/>
  <c r="X308" i="1"/>
  <c r="W308" i="1"/>
  <c r="V308" i="1"/>
  <c r="U308" i="1"/>
  <c r="T308" i="1"/>
  <c r="S308" i="1"/>
  <c r="I308" i="1"/>
  <c r="X307" i="1"/>
  <c r="W307" i="1"/>
  <c r="V307" i="1"/>
  <c r="U307" i="1"/>
  <c r="T307" i="1"/>
  <c r="S307" i="1"/>
  <c r="I307" i="1"/>
  <c r="X306" i="1"/>
  <c r="W306" i="1"/>
  <c r="V306" i="1"/>
  <c r="U306" i="1"/>
  <c r="T306" i="1"/>
  <c r="S306" i="1"/>
  <c r="I306" i="1"/>
  <c r="X305" i="1"/>
  <c r="W305" i="1"/>
  <c r="V305" i="1"/>
  <c r="U305" i="1"/>
  <c r="T305" i="1"/>
  <c r="S305" i="1"/>
  <c r="I305" i="1"/>
  <c r="X304" i="1"/>
  <c r="W304" i="1"/>
  <c r="V304" i="1"/>
  <c r="U304" i="1"/>
  <c r="T304" i="1"/>
  <c r="S304" i="1"/>
  <c r="I304" i="1"/>
  <c r="X303" i="1"/>
  <c r="W303" i="1"/>
  <c r="V303" i="1"/>
  <c r="U303" i="1"/>
  <c r="T303" i="1"/>
  <c r="S303" i="1"/>
  <c r="I303" i="1"/>
  <c r="X302" i="1"/>
  <c r="W302" i="1"/>
  <c r="V302" i="1"/>
  <c r="U302" i="1"/>
  <c r="T302" i="1"/>
  <c r="S302" i="1"/>
  <c r="I302" i="1"/>
  <c r="X299" i="1"/>
  <c r="W299" i="1"/>
  <c r="V299" i="1"/>
  <c r="U299" i="1"/>
  <c r="T299" i="1"/>
  <c r="S299" i="1"/>
  <c r="I299" i="1"/>
  <c r="X298" i="1"/>
  <c r="W298" i="1"/>
  <c r="V298" i="1"/>
  <c r="U298" i="1"/>
  <c r="T298" i="1"/>
  <c r="S298" i="1"/>
  <c r="I298" i="1"/>
  <c r="X297" i="1"/>
  <c r="W297" i="1"/>
  <c r="V297" i="1"/>
  <c r="U297" i="1"/>
  <c r="T297" i="1"/>
  <c r="S297" i="1"/>
  <c r="I297" i="1"/>
  <c r="X296" i="1"/>
  <c r="W296" i="1"/>
  <c r="V296" i="1"/>
  <c r="U296" i="1"/>
  <c r="T296" i="1"/>
  <c r="S296" i="1"/>
  <c r="I296" i="1"/>
  <c r="X295" i="1"/>
  <c r="W295" i="1"/>
  <c r="V295" i="1"/>
  <c r="U295" i="1"/>
  <c r="T295" i="1"/>
  <c r="S295" i="1"/>
  <c r="I295" i="1"/>
  <c r="X294" i="1"/>
  <c r="W294" i="1"/>
  <c r="V294" i="1"/>
  <c r="U294" i="1"/>
  <c r="T294" i="1"/>
  <c r="S294" i="1"/>
  <c r="I294" i="1"/>
  <c r="X293" i="1"/>
  <c r="W293" i="1"/>
  <c r="V293" i="1"/>
  <c r="U293" i="1"/>
  <c r="T293" i="1"/>
  <c r="S293" i="1"/>
  <c r="I293" i="1"/>
  <c r="X292" i="1"/>
  <c r="W292" i="1"/>
  <c r="V292" i="1"/>
  <c r="U292" i="1"/>
  <c r="T292" i="1"/>
  <c r="S292" i="1"/>
  <c r="I292" i="1"/>
  <c r="X291" i="1"/>
  <c r="W291" i="1"/>
  <c r="V291" i="1"/>
  <c r="U291" i="1"/>
  <c r="T291" i="1"/>
  <c r="S291" i="1"/>
  <c r="I291" i="1"/>
  <c r="X289" i="1"/>
  <c r="W289" i="1"/>
  <c r="V289" i="1"/>
  <c r="U289" i="1"/>
  <c r="T289" i="1"/>
  <c r="S289" i="1"/>
  <c r="I289" i="1"/>
  <c r="X288" i="1"/>
  <c r="W288" i="1"/>
  <c r="V288" i="1"/>
  <c r="U288" i="1"/>
  <c r="T288" i="1"/>
  <c r="S288" i="1"/>
  <c r="I288" i="1"/>
  <c r="X287" i="1"/>
  <c r="W287" i="1"/>
  <c r="V287" i="1"/>
  <c r="U287" i="1"/>
  <c r="T287" i="1"/>
  <c r="S287" i="1"/>
  <c r="I287" i="1"/>
  <c r="X286" i="1"/>
  <c r="W286" i="1"/>
  <c r="V286" i="1"/>
  <c r="U286" i="1"/>
  <c r="T286" i="1"/>
  <c r="S286" i="1"/>
  <c r="I286" i="1"/>
  <c r="X285" i="1"/>
  <c r="W285" i="1"/>
  <c r="V285" i="1"/>
  <c r="U285" i="1"/>
  <c r="T285" i="1"/>
  <c r="S285" i="1"/>
  <c r="I285" i="1"/>
  <c r="X284" i="1"/>
  <c r="W284" i="1"/>
  <c r="V284" i="1"/>
  <c r="U284" i="1"/>
  <c r="T284" i="1"/>
  <c r="S284" i="1"/>
  <c r="I284" i="1"/>
  <c r="X283" i="1"/>
  <c r="W283" i="1"/>
  <c r="V283" i="1"/>
  <c r="U283" i="1"/>
  <c r="T283" i="1"/>
  <c r="S283" i="1"/>
  <c r="I283" i="1"/>
  <c r="X282" i="1"/>
  <c r="W282" i="1"/>
  <c r="V282" i="1"/>
  <c r="U282" i="1"/>
  <c r="T282" i="1"/>
  <c r="S282" i="1"/>
  <c r="I282" i="1"/>
  <c r="X281" i="1"/>
  <c r="W281" i="1"/>
  <c r="V281" i="1"/>
  <c r="U281" i="1"/>
  <c r="T281" i="1"/>
  <c r="S281" i="1"/>
  <c r="I281" i="1"/>
  <c r="X280" i="1"/>
  <c r="W280" i="1"/>
  <c r="V280" i="1"/>
  <c r="U280" i="1"/>
  <c r="T280" i="1"/>
  <c r="S280" i="1"/>
  <c r="I280" i="1"/>
  <c r="X279" i="1"/>
  <c r="W279" i="1"/>
  <c r="V279" i="1"/>
  <c r="U279" i="1"/>
  <c r="T279" i="1"/>
  <c r="S279" i="1"/>
  <c r="I279" i="1"/>
  <c r="X278" i="1"/>
  <c r="W278" i="1"/>
  <c r="V278" i="1"/>
  <c r="U278" i="1"/>
  <c r="T278" i="1"/>
  <c r="S278" i="1"/>
  <c r="I278" i="1"/>
  <c r="X277" i="1"/>
  <c r="W277" i="1"/>
  <c r="V277" i="1"/>
  <c r="U277" i="1"/>
  <c r="T277" i="1"/>
  <c r="S277" i="1"/>
  <c r="I277" i="1"/>
  <c r="X276" i="1"/>
  <c r="W276" i="1"/>
  <c r="V276" i="1"/>
  <c r="U276" i="1"/>
  <c r="T276" i="1"/>
  <c r="S276" i="1"/>
  <c r="I276" i="1"/>
  <c r="X275" i="1"/>
  <c r="W275" i="1"/>
  <c r="V275" i="1"/>
  <c r="U275" i="1"/>
  <c r="T275" i="1"/>
  <c r="S275" i="1"/>
  <c r="I275" i="1"/>
  <c r="X274" i="1"/>
  <c r="W274" i="1"/>
  <c r="V274" i="1"/>
  <c r="U274" i="1"/>
  <c r="T274" i="1"/>
  <c r="S274" i="1"/>
  <c r="I274" i="1"/>
  <c r="X273" i="1"/>
  <c r="W273" i="1"/>
  <c r="V273" i="1"/>
  <c r="U273" i="1"/>
  <c r="T273" i="1"/>
  <c r="S273" i="1"/>
  <c r="I273" i="1"/>
  <c r="X271" i="1"/>
  <c r="W271" i="1"/>
  <c r="V271" i="1"/>
  <c r="U271" i="1"/>
  <c r="T271" i="1"/>
  <c r="S271" i="1"/>
  <c r="I271" i="1"/>
  <c r="X270" i="1"/>
  <c r="W270" i="1"/>
  <c r="V270" i="1"/>
  <c r="U270" i="1"/>
  <c r="T270" i="1"/>
  <c r="S270" i="1"/>
  <c r="I270" i="1"/>
  <c r="X269" i="1"/>
  <c r="W269" i="1"/>
  <c r="V269" i="1"/>
  <c r="U269" i="1"/>
  <c r="T269" i="1"/>
  <c r="S269" i="1"/>
  <c r="I269" i="1"/>
  <c r="X268" i="1"/>
  <c r="W268" i="1"/>
  <c r="V268" i="1"/>
  <c r="U268" i="1"/>
  <c r="T268" i="1"/>
  <c r="S268" i="1"/>
  <c r="I268" i="1"/>
  <c r="X266" i="1"/>
  <c r="W266" i="1"/>
  <c r="V266" i="1"/>
  <c r="U266" i="1"/>
  <c r="T266" i="1"/>
  <c r="S266" i="1"/>
  <c r="I266" i="1"/>
  <c r="X265" i="1"/>
  <c r="W265" i="1"/>
  <c r="V265" i="1"/>
  <c r="U265" i="1"/>
  <c r="T265" i="1"/>
  <c r="S265" i="1"/>
  <c r="I265" i="1"/>
  <c r="X264" i="1"/>
  <c r="W264" i="1"/>
  <c r="V264" i="1"/>
  <c r="U264" i="1"/>
  <c r="T264" i="1"/>
  <c r="S264" i="1"/>
  <c r="I264" i="1"/>
  <c r="X263" i="1"/>
  <c r="W263" i="1"/>
  <c r="V263" i="1"/>
  <c r="U263" i="1"/>
  <c r="T263" i="1"/>
  <c r="S263" i="1"/>
  <c r="I263" i="1"/>
  <c r="X262" i="1"/>
  <c r="W262" i="1"/>
  <c r="V262" i="1"/>
  <c r="U262" i="1"/>
  <c r="T262" i="1"/>
  <c r="S262" i="1"/>
  <c r="I262" i="1"/>
  <c r="X261" i="1"/>
  <c r="W261" i="1"/>
  <c r="V261" i="1"/>
  <c r="U261" i="1"/>
  <c r="T261" i="1"/>
  <c r="S261" i="1"/>
  <c r="I261" i="1"/>
  <c r="X260" i="1"/>
  <c r="W260" i="1"/>
  <c r="V260" i="1"/>
  <c r="U260" i="1"/>
  <c r="T260" i="1"/>
  <c r="S260" i="1"/>
  <c r="I260" i="1"/>
  <c r="X259" i="1"/>
  <c r="W259" i="1"/>
  <c r="V259" i="1"/>
  <c r="U259" i="1"/>
  <c r="T259" i="1"/>
  <c r="S259" i="1"/>
  <c r="I259" i="1"/>
  <c r="X258" i="1"/>
  <c r="W258" i="1"/>
  <c r="V258" i="1"/>
  <c r="U258" i="1"/>
  <c r="T258" i="1"/>
  <c r="S258" i="1"/>
  <c r="I258" i="1"/>
  <c r="X257" i="1"/>
  <c r="W257" i="1"/>
  <c r="V257" i="1"/>
  <c r="U257" i="1"/>
  <c r="T257" i="1"/>
  <c r="S257" i="1"/>
  <c r="I257" i="1"/>
  <c r="X256" i="1"/>
  <c r="W256" i="1"/>
  <c r="V256" i="1"/>
  <c r="U256" i="1"/>
  <c r="T256" i="1"/>
  <c r="S256" i="1"/>
  <c r="I256" i="1"/>
  <c r="X255" i="1"/>
  <c r="W255" i="1"/>
  <c r="V255" i="1"/>
  <c r="U255" i="1"/>
  <c r="T255" i="1"/>
  <c r="S255" i="1"/>
  <c r="I255" i="1"/>
  <c r="X254" i="1"/>
  <c r="W254" i="1"/>
  <c r="V254" i="1"/>
  <c r="U254" i="1"/>
  <c r="T254" i="1"/>
  <c r="S254" i="1"/>
  <c r="I254" i="1"/>
  <c r="X252" i="1"/>
  <c r="W252" i="1"/>
  <c r="V252" i="1"/>
  <c r="U252" i="1"/>
  <c r="T252" i="1"/>
  <c r="S252" i="1"/>
  <c r="I252" i="1"/>
  <c r="X251" i="1"/>
  <c r="W251" i="1"/>
  <c r="V251" i="1"/>
  <c r="U251" i="1"/>
  <c r="T251" i="1"/>
  <c r="S251" i="1"/>
  <c r="I251" i="1"/>
  <c r="X250" i="1"/>
  <c r="W250" i="1"/>
  <c r="V250" i="1"/>
  <c r="U250" i="1"/>
  <c r="T250" i="1"/>
  <c r="S250" i="1"/>
  <c r="I250" i="1"/>
  <c r="X249" i="1"/>
  <c r="W249" i="1"/>
  <c r="V249" i="1"/>
  <c r="U249" i="1"/>
  <c r="T249" i="1"/>
  <c r="S249" i="1"/>
  <c r="I249" i="1"/>
  <c r="X248" i="1"/>
  <c r="W248" i="1"/>
  <c r="V248" i="1"/>
  <c r="U248" i="1"/>
  <c r="T248" i="1"/>
  <c r="S248" i="1"/>
  <c r="I248" i="1"/>
  <c r="X247" i="1"/>
  <c r="W247" i="1"/>
  <c r="V247" i="1"/>
  <c r="U247" i="1"/>
  <c r="T247" i="1"/>
  <c r="S247" i="1"/>
  <c r="I247" i="1"/>
  <c r="X246" i="1"/>
  <c r="W246" i="1"/>
  <c r="V246" i="1"/>
  <c r="U246" i="1"/>
  <c r="T246" i="1"/>
  <c r="S246" i="1"/>
  <c r="I246" i="1"/>
  <c r="X245" i="1"/>
  <c r="W245" i="1"/>
  <c r="V245" i="1"/>
  <c r="U245" i="1"/>
  <c r="T245" i="1"/>
  <c r="S245" i="1"/>
  <c r="I245" i="1"/>
  <c r="X243" i="1"/>
  <c r="W243" i="1"/>
  <c r="V243" i="1"/>
  <c r="U243" i="1"/>
  <c r="T243" i="1"/>
  <c r="S243" i="1"/>
  <c r="I243" i="1"/>
  <c r="X242" i="1"/>
  <c r="W242" i="1"/>
  <c r="V242" i="1"/>
  <c r="U242" i="1"/>
  <c r="T242" i="1"/>
  <c r="S242" i="1"/>
  <c r="I242" i="1"/>
  <c r="X241" i="1"/>
  <c r="W241" i="1"/>
  <c r="V241" i="1"/>
  <c r="U241" i="1"/>
  <c r="T241" i="1"/>
  <c r="S241" i="1"/>
  <c r="I241" i="1"/>
  <c r="X240" i="1"/>
  <c r="W240" i="1"/>
  <c r="V240" i="1"/>
  <c r="U240" i="1"/>
  <c r="T240" i="1"/>
  <c r="S240" i="1"/>
  <c r="I240" i="1"/>
  <c r="X239" i="1"/>
  <c r="W239" i="1"/>
  <c r="V239" i="1"/>
  <c r="U239" i="1"/>
  <c r="T239" i="1"/>
  <c r="S239" i="1"/>
  <c r="I239" i="1"/>
  <c r="X238" i="1"/>
  <c r="W238" i="1"/>
  <c r="V238" i="1"/>
  <c r="U238" i="1"/>
  <c r="T238" i="1"/>
  <c r="S238" i="1"/>
  <c r="I238" i="1"/>
  <c r="X237" i="1"/>
  <c r="W237" i="1"/>
  <c r="V237" i="1"/>
  <c r="U237" i="1"/>
  <c r="T237" i="1"/>
  <c r="S237" i="1"/>
  <c r="I237" i="1"/>
  <c r="X236" i="1"/>
  <c r="W236" i="1"/>
  <c r="V236" i="1"/>
  <c r="U236" i="1"/>
  <c r="T236" i="1"/>
  <c r="S236" i="1"/>
  <c r="I236" i="1"/>
  <c r="X235" i="1"/>
  <c r="W235" i="1"/>
  <c r="V235" i="1"/>
  <c r="U235" i="1"/>
  <c r="T235" i="1"/>
  <c r="S235" i="1"/>
  <c r="I235" i="1"/>
  <c r="X234" i="1"/>
  <c r="W234" i="1"/>
  <c r="V234" i="1"/>
  <c r="U234" i="1"/>
  <c r="T234" i="1"/>
  <c r="S234" i="1"/>
  <c r="I234" i="1"/>
  <c r="X232" i="1"/>
  <c r="W232" i="1"/>
  <c r="V232" i="1"/>
  <c r="U232" i="1"/>
  <c r="T232" i="1"/>
  <c r="S232" i="1"/>
  <c r="I232" i="1"/>
  <c r="X231" i="1"/>
  <c r="W231" i="1"/>
  <c r="V231" i="1"/>
  <c r="U231" i="1"/>
  <c r="T231" i="1"/>
  <c r="S231" i="1"/>
  <c r="I231" i="1"/>
  <c r="X230" i="1"/>
  <c r="W230" i="1"/>
  <c r="V230" i="1"/>
  <c r="U230" i="1"/>
  <c r="T230" i="1"/>
  <c r="S230" i="1"/>
  <c r="I230" i="1"/>
  <c r="X229" i="1"/>
  <c r="W229" i="1"/>
  <c r="V229" i="1"/>
  <c r="U229" i="1"/>
  <c r="T229" i="1"/>
  <c r="S229" i="1"/>
  <c r="I229" i="1"/>
  <c r="X228" i="1"/>
  <c r="W228" i="1"/>
  <c r="V228" i="1"/>
  <c r="U228" i="1"/>
  <c r="T228" i="1"/>
  <c r="S228" i="1"/>
  <c r="I228" i="1"/>
  <c r="X227" i="1"/>
  <c r="W227" i="1"/>
  <c r="V227" i="1"/>
  <c r="U227" i="1"/>
  <c r="T227" i="1"/>
  <c r="S227" i="1"/>
  <c r="I227" i="1"/>
  <c r="X226" i="1"/>
  <c r="W226" i="1"/>
  <c r="V226" i="1"/>
  <c r="U226" i="1"/>
  <c r="T226" i="1"/>
  <c r="S226" i="1"/>
  <c r="I226" i="1"/>
  <c r="X225" i="1"/>
  <c r="W225" i="1"/>
  <c r="V225" i="1"/>
  <c r="U225" i="1"/>
  <c r="T225" i="1"/>
  <c r="S225" i="1"/>
  <c r="I225" i="1"/>
  <c r="X224" i="1"/>
  <c r="W224" i="1"/>
  <c r="V224" i="1"/>
  <c r="U224" i="1"/>
  <c r="T224" i="1"/>
  <c r="S224" i="1"/>
  <c r="I224" i="1"/>
  <c r="X223" i="1"/>
  <c r="W223" i="1"/>
  <c r="V223" i="1"/>
  <c r="U223" i="1"/>
  <c r="T223" i="1"/>
  <c r="S223" i="1"/>
  <c r="I223" i="1"/>
  <c r="X222" i="1"/>
  <c r="W222" i="1"/>
  <c r="V222" i="1"/>
  <c r="U222" i="1"/>
  <c r="T222" i="1"/>
  <c r="S222" i="1"/>
  <c r="I222" i="1"/>
  <c r="X221" i="1"/>
  <c r="W221" i="1"/>
  <c r="V221" i="1"/>
  <c r="U221" i="1"/>
  <c r="T221" i="1"/>
  <c r="S221" i="1"/>
  <c r="I221" i="1"/>
  <c r="X218" i="1"/>
  <c r="W218" i="1"/>
  <c r="V218" i="1"/>
  <c r="U218" i="1"/>
  <c r="T218" i="1"/>
  <c r="S218" i="1"/>
  <c r="I218" i="1"/>
  <c r="X217" i="1"/>
  <c r="W217" i="1"/>
  <c r="V217" i="1"/>
  <c r="U217" i="1"/>
  <c r="T217" i="1"/>
  <c r="S217" i="1"/>
  <c r="I217" i="1"/>
  <c r="X216" i="1"/>
  <c r="W216" i="1"/>
  <c r="V216" i="1"/>
  <c r="U216" i="1"/>
  <c r="T216" i="1"/>
  <c r="S216" i="1"/>
  <c r="I216" i="1"/>
  <c r="X215" i="1"/>
  <c r="W215" i="1"/>
  <c r="V215" i="1"/>
  <c r="U215" i="1"/>
  <c r="T215" i="1"/>
  <c r="S215" i="1"/>
  <c r="I215" i="1"/>
  <c r="X214" i="1"/>
  <c r="W214" i="1"/>
  <c r="V214" i="1"/>
  <c r="U214" i="1"/>
  <c r="T214" i="1"/>
  <c r="S214" i="1"/>
  <c r="I214" i="1"/>
  <c r="X213" i="1"/>
  <c r="W213" i="1"/>
  <c r="V213" i="1"/>
  <c r="U213" i="1"/>
  <c r="T213" i="1"/>
  <c r="S213" i="1"/>
  <c r="I213" i="1"/>
  <c r="X212" i="1"/>
  <c r="W212" i="1"/>
  <c r="V212" i="1"/>
  <c r="U212" i="1"/>
  <c r="T212" i="1"/>
  <c r="S212" i="1"/>
  <c r="I212" i="1"/>
  <c r="X211" i="1"/>
  <c r="W211" i="1"/>
  <c r="V211" i="1"/>
  <c r="U211" i="1"/>
  <c r="T211" i="1"/>
  <c r="S211" i="1"/>
  <c r="I211" i="1"/>
  <c r="X210" i="1"/>
  <c r="W210" i="1"/>
  <c r="V210" i="1"/>
  <c r="U210" i="1"/>
  <c r="T210" i="1"/>
  <c r="S210" i="1"/>
  <c r="I210" i="1"/>
  <c r="X209" i="1"/>
  <c r="W209" i="1"/>
  <c r="V209" i="1"/>
  <c r="U209" i="1"/>
  <c r="T209" i="1"/>
  <c r="S209" i="1"/>
  <c r="I209" i="1"/>
  <c r="X208" i="1"/>
  <c r="W208" i="1"/>
  <c r="V208" i="1"/>
  <c r="U208" i="1"/>
  <c r="T208" i="1"/>
  <c r="S208" i="1"/>
  <c r="I208" i="1"/>
  <c r="X207" i="1"/>
  <c r="W207" i="1"/>
  <c r="V207" i="1"/>
  <c r="U207" i="1"/>
  <c r="T207" i="1"/>
  <c r="S207" i="1"/>
  <c r="I207" i="1"/>
  <c r="X206" i="1"/>
  <c r="W206" i="1"/>
  <c r="V206" i="1"/>
  <c r="U206" i="1"/>
  <c r="T206" i="1"/>
  <c r="S206" i="1"/>
  <c r="I206" i="1"/>
  <c r="X205" i="1"/>
  <c r="W205" i="1"/>
  <c r="V205" i="1"/>
  <c r="U205" i="1"/>
  <c r="T205" i="1"/>
  <c r="S205" i="1"/>
  <c r="I205" i="1"/>
  <c r="X204" i="1"/>
  <c r="W204" i="1"/>
  <c r="V204" i="1"/>
  <c r="U204" i="1"/>
  <c r="T204" i="1"/>
  <c r="S204" i="1"/>
  <c r="I204" i="1"/>
  <c r="X203" i="1"/>
  <c r="W203" i="1"/>
  <c r="V203" i="1"/>
  <c r="U203" i="1"/>
  <c r="T203" i="1"/>
  <c r="S203" i="1"/>
  <c r="I203" i="1"/>
  <c r="X202" i="1"/>
  <c r="W202" i="1"/>
  <c r="V202" i="1"/>
  <c r="U202" i="1"/>
  <c r="T202" i="1"/>
  <c r="S202" i="1"/>
  <c r="I202" i="1"/>
  <c r="X201" i="1"/>
  <c r="W201" i="1"/>
  <c r="V201" i="1"/>
  <c r="U201" i="1"/>
  <c r="T201" i="1"/>
  <c r="S201" i="1"/>
  <c r="I201" i="1"/>
  <c r="X200" i="1"/>
  <c r="W200" i="1"/>
  <c r="V200" i="1"/>
  <c r="U200" i="1"/>
  <c r="T200" i="1"/>
  <c r="S200" i="1"/>
  <c r="I200" i="1"/>
  <c r="X199" i="1"/>
  <c r="W199" i="1"/>
  <c r="V199" i="1"/>
  <c r="U199" i="1"/>
  <c r="T199" i="1"/>
  <c r="S199" i="1"/>
  <c r="I199" i="1"/>
  <c r="X198" i="1"/>
  <c r="W198" i="1"/>
  <c r="V198" i="1"/>
  <c r="U198" i="1"/>
  <c r="T198" i="1"/>
  <c r="S198" i="1"/>
  <c r="I198" i="1"/>
  <c r="X196" i="1"/>
  <c r="W196" i="1"/>
  <c r="V196" i="1"/>
  <c r="U196" i="1"/>
  <c r="T196" i="1"/>
  <c r="S196" i="1"/>
  <c r="I196" i="1"/>
  <c r="X195" i="1"/>
  <c r="W195" i="1"/>
  <c r="V195" i="1"/>
  <c r="U195" i="1"/>
  <c r="T195" i="1"/>
  <c r="S195" i="1"/>
  <c r="I195" i="1"/>
  <c r="X194" i="1"/>
  <c r="W194" i="1"/>
  <c r="V194" i="1"/>
  <c r="U194" i="1"/>
  <c r="T194" i="1"/>
  <c r="S194" i="1"/>
  <c r="I194" i="1"/>
  <c r="X193" i="1"/>
  <c r="W193" i="1"/>
  <c r="V193" i="1"/>
  <c r="U193" i="1"/>
  <c r="T193" i="1"/>
  <c r="S193" i="1"/>
  <c r="I193" i="1"/>
  <c r="X192" i="1"/>
  <c r="W192" i="1"/>
  <c r="V192" i="1"/>
  <c r="U192" i="1"/>
  <c r="T192" i="1"/>
  <c r="S192" i="1"/>
  <c r="I192" i="1"/>
  <c r="X191" i="1"/>
  <c r="W191" i="1"/>
  <c r="V191" i="1"/>
  <c r="U191" i="1"/>
  <c r="T191" i="1"/>
  <c r="S191" i="1"/>
  <c r="I191" i="1"/>
  <c r="X190" i="1"/>
  <c r="W190" i="1"/>
  <c r="V190" i="1"/>
  <c r="U190" i="1"/>
  <c r="T190" i="1"/>
  <c r="S190" i="1"/>
  <c r="I190" i="1"/>
  <c r="X189" i="1"/>
  <c r="W189" i="1"/>
  <c r="V189" i="1"/>
  <c r="U189" i="1"/>
  <c r="T189" i="1"/>
  <c r="S189" i="1"/>
  <c r="I189" i="1"/>
  <c r="X188" i="1"/>
  <c r="W188" i="1"/>
  <c r="V188" i="1"/>
  <c r="U188" i="1"/>
  <c r="T188" i="1"/>
  <c r="S188" i="1"/>
  <c r="I188" i="1"/>
  <c r="X187" i="1"/>
  <c r="W187" i="1"/>
  <c r="V187" i="1"/>
  <c r="U187" i="1"/>
  <c r="T187" i="1"/>
  <c r="S187" i="1"/>
  <c r="I187" i="1"/>
  <c r="X186" i="1"/>
  <c r="W186" i="1"/>
  <c r="V186" i="1"/>
  <c r="U186" i="1"/>
  <c r="T186" i="1"/>
  <c r="S186" i="1"/>
  <c r="I186" i="1"/>
  <c r="X185" i="1"/>
  <c r="W185" i="1"/>
  <c r="V185" i="1"/>
  <c r="U185" i="1"/>
  <c r="T185" i="1"/>
  <c r="S185" i="1"/>
  <c r="I185" i="1"/>
  <c r="X184" i="1"/>
  <c r="W184" i="1"/>
  <c r="V184" i="1"/>
  <c r="U184" i="1"/>
  <c r="T184" i="1"/>
  <c r="S184" i="1"/>
  <c r="I184" i="1"/>
  <c r="X183" i="1"/>
  <c r="W183" i="1"/>
  <c r="V183" i="1"/>
  <c r="U183" i="1"/>
  <c r="T183" i="1"/>
  <c r="S183" i="1"/>
  <c r="I183" i="1"/>
  <c r="X182" i="1"/>
  <c r="W182" i="1"/>
  <c r="V182" i="1"/>
  <c r="U182" i="1"/>
  <c r="T182" i="1"/>
  <c r="S182" i="1"/>
  <c r="I182" i="1"/>
  <c r="X181" i="1"/>
  <c r="W181" i="1"/>
  <c r="V181" i="1"/>
  <c r="U181" i="1"/>
  <c r="T181" i="1"/>
  <c r="S181" i="1"/>
  <c r="I181" i="1"/>
  <c r="X180" i="1"/>
  <c r="W180" i="1"/>
  <c r="V180" i="1"/>
  <c r="U180" i="1"/>
  <c r="T180" i="1"/>
  <c r="S180" i="1"/>
  <c r="I180" i="1"/>
  <c r="X179" i="1"/>
  <c r="W179" i="1"/>
  <c r="V179" i="1"/>
  <c r="U179" i="1"/>
  <c r="T179" i="1"/>
  <c r="S179" i="1"/>
  <c r="I179" i="1"/>
  <c r="X178" i="1"/>
  <c r="W178" i="1"/>
  <c r="V178" i="1"/>
  <c r="U178" i="1"/>
  <c r="T178" i="1"/>
  <c r="S178" i="1"/>
  <c r="I178" i="1"/>
  <c r="X177" i="1"/>
  <c r="W177" i="1"/>
  <c r="V177" i="1"/>
  <c r="U177" i="1"/>
  <c r="T177" i="1"/>
  <c r="S177" i="1"/>
  <c r="I177" i="1"/>
  <c r="X176" i="1"/>
  <c r="W176" i="1"/>
  <c r="V176" i="1"/>
  <c r="U176" i="1"/>
  <c r="T176" i="1"/>
  <c r="S176" i="1"/>
  <c r="I176" i="1"/>
  <c r="X174" i="1"/>
  <c r="W174" i="1"/>
  <c r="V174" i="1"/>
  <c r="U174" i="1"/>
  <c r="T174" i="1"/>
  <c r="S174" i="1"/>
  <c r="I174" i="1"/>
  <c r="X173" i="1"/>
  <c r="W173" i="1"/>
  <c r="V173" i="1"/>
  <c r="U173" i="1"/>
  <c r="T173" i="1"/>
  <c r="S173" i="1"/>
  <c r="I173" i="1"/>
  <c r="X172" i="1"/>
  <c r="W172" i="1"/>
  <c r="V172" i="1"/>
  <c r="U172" i="1"/>
  <c r="T172" i="1"/>
  <c r="S172" i="1"/>
  <c r="I172" i="1"/>
  <c r="X171" i="1"/>
  <c r="W171" i="1"/>
  <c r="V171" i="1"/>
  <c r="U171" i="1"/>
  <c r="T171" i="1"/>
  <c r="S171" i="1"/>
  <c r="I171" i="1"/>
  <c r="X170" i="1"/>
  <c r="W170" i="1"/>
  <c r="V170" i="1"/>
  <c r="U170" i="1"/>
  <c r="T170" i="1"/>
  <c r="S170" i="1"/>
  <c r="I170" i="1"/>
  <c r="X169" i="1"/>
  <c r="W169" i="1"/>
  <c r="V169" i="1"/>
  <c r="U169" i="1"/>
  <c r="T169" i="1"/>
  <c r="S169" i="1"/>
  <c r="I169" i="1"/>
  <c r="X168" i="1"/>
  <c r="W168" i="1"/>
  <c r="V168" i="1"/>
  <c r="U168" i="1"/>
  <c r="T168" i="1"/>
  <c r="S168" i="1"/>
  <c r="I168" i="1"/>
  <c r="X167" i="1"/>
  <c r="W167" i="1"/>
  <c r="V167" i="1"/>
  <c r="U167" i="1"/>
  <c r="T167" i="1"/>
  <c r="S167" i="1"/>
  <c r="I167" i="1"/>
  <c r="X166" i="1"/>
  <c r="W166" i="1"/>
  <c r="V166" i="1"/>
  <c r="U166" i="1"/>
  <c r="T166" i="1"/>
  <c r="S166" i="1"/>
  <c r="I166" i="1"/>
  <c r="X165" i="1"/>
  <c r="W165" i="1"/>
  <c r="V165" i="1"/>
  <c r="U165" i="1"/>
  <c r="T165" i="1"/>
  <c r="S165" i="1"/>
  <c r="I165" i="1"/>
  <c r="X164" i="1"/>
  <c r="W164" i="1"/>
  <c r="V164" i="1"/>
  <c r="U164" i="1"/>
  <c r="T164" i="1"/>
  <c r="S164" i="1"/>
  <c r="I164" i="1"/>
  <c r="X163" i="1"/>
  <c r="W163" i="1"/>
  <c r="V163" i="1"/>
  <c r="U163" i="1"/>
  <c r="T163" i="1"/>
  <c r="S163" i="1"/>
  <c r="I163" i="1"/>
  <c r="X162" i="1"/>
  <c r="W162" i="1"/>
  <c r="V162" i="1"/>
  <c r="U162" i="1"/>
  <c r="T162" i="1"/>
  <c r="S162" i="1"/>
  <c r="I162" i="1"/>
  <c r="X161" i="1"/>
  <c r="W161" i="1"/>
  <c r="V161" i="1"/>
  <c r="U161" i="1"/>
  <c r="T161" i="1"/>
  <c r="S161" i="1"/>
  <c r="I161" i="1"/>
  <c r="X160" i="1"/>
  <c r="W160" i="1"/>
  <c r="V160" i="1"/>
  <c r="U160" i="1"/>
  <c r="T160" i="1"/>
  <c r="S160" i="1"/>
  <c r="I160" i="1"/>
  <c r="X159" i="1"/>
  <c r="W159" i="1"/>
  <c r="V159" i="1"/>
  <c r="U159" i="1"/>
  <c r="T159" i="1"/>
  <c r="S159" i="1"/>
  <c r="I159" i="1"/>
  <c r="X158" i="1"/>
  <c r="W158" i="1"/>
  <c r="V158" i="1"/>
  <c r="U158" i="1"/>
  <c r="T158" i="1"/>
  <c r="S158" i="1"/>
  <c r="I158" i="1"/>
  <c r="X157" i="1"/>
  <c r="W157" i="1"/>
  <c r="V157" i="1"/>
  <c r="U157" i="1"/>
  <c r="T157" i="1"/>
  <c r="S157" i="1"/>
  <c r="I157" i="1"/>
  <c r="X155" i="1"/>
  <c r="W155" i="1"/>
  <c r="V155" i="1"/>
  <c r="U155" i="1"/>
  <c r="T155" i="1"/>
  <c r="S155" i="1"/>
  <c r="I155" i="1"/>
  <c r="X154" i="1"/>
  <c r="W154" i="1"/>
  <c r="V154" i="1"/>
  <c r="U154" i="1"/>
  <c r="T154" i="1"/>
  <c r="S154" i="1"/>
  <c r="I154" i="1"/>
  <c r="X153" i="1"/>
  <c r="W153" i="1"/>
  <c r="V153" i="1"/>
  <c r="U153" i="1"/>
  <c r="T153" i="1"/>
  <c r="S153" i="1"/>
  <c r="I153" i="1"/>
  <c r="X152" i="1"/>
  <c r="W152" i="1"/>
  <c r="V152" i="1"/>
  <c r="U152" i="1"/>
  <c r="T152" i="1"/>
  <c r="S152" i="1"/>
  <c r="I152" i="1"/>
  <c r="X151" i="1"/>
  <c r="W151" i="1"/>
  <c r="V151" i="1"/>
  <c r="U151" i="1"/>
  <c r="T151" i="1"/>
  <c r="S151" i="1"/>
  <c r="I151" i="1"/>
  <c r="X150" i="1"/>
  <c r="W150" i="1"/>
  <c r="V150" i="1"/>
  <c r="U150" i="1"/>
  <c r="T150" i="1"/>
  <c r="S150" i="1"/>
  <c r="I150" i="1"/>
  <c r="X149" i="1"/>
  <c r="W149" i="1"/>
  <c r="V149" i="1"/>
  <c r="U149" i="1"/>
  <c r="T149" i="1"/>
  <c r="S149" i="1"/>
  <c r="I149" i="1"/>
  <c r="X148" i="1"/>
  <c r="W148" i="1"/>
  <c r="V148" i="1"/>
  <c r="U148" i="1"/>
  <c r="T148" i="1"/>
  <c r="S148" i="1"/>
  <c r="I148" i="1"/>
  <c r="X147" i="1"/>
  <c r="W147" i="1"/>
  <c r="V147" i="1"/>
  <c r="U147" i="1"/>
  <c r="T147" i="1"/>
  <c r="S147" i="1"/>
  <c r="I147" i="1"/>
  <c r="X146" i="1"/>
  <c r="W146" i="1"/>
  <c r="V146" i="1"/>
  <c r="U146" i="1"/>
  <c r="T146" i="1"/>
  <c r="S146" i="1"/>
  <c r="I146" i="1"/>
  <c r="X145" i="1"/>
  <c r="W145" i="1"/>
  <c r="V145" i="1"/>
  <c r="U145" i="1"/>
  <c r="T145" i="1"/>
  <c r="S145" i="1"/>
  <c r="I145" i="1"/>
  <c r="X144" i="1"/>
  <c r="W144" i="1"/>
  <c r="V144" i="1"/>
  <c r="U144" i="1"/>
  <c r="T144" i="1"/>
  <c r="S144" i="1"/>
  <c r="I144" i="1"/>
  <c r="X143" i="1"/>
  <c r="W143" i="1"/>
  <c r="V143" i="1"/>
  <c r="U143" i="1"/>
  <c r="T143" i="1"/>
  <c r="S143" i="1"/>
  <c r="I143" i="1"/>
  <c r="X142" i="1"/>
  <c r="W142" i="1"/>
  <c r="V142" i="1"/>
  <c r="U142" i="1"/>
  <c r="T142" i="1"/>
  <c r="S142" i="1"/>
  <c r="I142" i="1"/>
  <c r="X140" i="1"/>
  <c r="W140" i="1"/>
  <c r="V140" i="1"/>
  <c r="U140" i="1"/>
  <c r="T140" i="1"/>
  <c r="S140" i="1"/>
  <c r="I140" i="1"/>
  <c r="X139" i="1"/>
  <c r="W139" i="1"/>
  <c r="V139" i="1"/>
  <c r="U139" i="1"/>
  <c r="T139" i="1"/>
  <c r="S139" i="1"/>
  <c r="I139" i="1"/>
  <c r="X138" i="1"/>
  <c r="W138" i="1"/>
  <c r="V138" i="1"/>
  <c r="U138" i="1"/>
  <c r="T138" i="1"/>
  <c r="S138" i="1"/>
  <c r="I138" i="1"/>
  <c r="X137" i="1"/>
  <c r="W137" i="1"/>
  <c r="V137" i="1"/>
  <c r="U137" i="1"/>
  <c r="T137" i="1"/>
  <c r="S137" i="1"/>
  <c r="I137" i="1"/>
  <c r="X136" i="1"/>
  <c r="W136" i="1"/>
  <c r="V136" i="1"/>
  <c r="U136" i="1"/>
  <c r="T136" i="1"/>
  <c r="S136" i="1"/>
  <c r="I136" i="1"/>
  <c r="X135" i="1"/>
  <c r="W135" i="1"/>
  <c r="V135" i="1"/>
  <c r="U135" i="1"/>
  <c r="T135" i="1"/>
  <c r="S135" i="1"/>
  <c r="I135" i="1"/>
  <c r="X134" i="1"/>
  <c r="W134" i="1"/>
  <c r="V134" i="1"/>
  <c r="U134" i="1"/>
  <c r="T134" i="1"/>
  <c r="S134" i="1"/>
  <c r="I134" i="1"/>
  <c r="X133" i="1"/>
  <c r="W133" i="1"/>
  <c r="V133" i="1"/>
  <c r="U133" i="1"/>
  <c r="T133" i="1"/>
  <c r="S133" i="1"/>
  <c r="I133" i="1"/>
  <c r="X132" i="1"/>
  <c r="W132" i="1"/>
  <c r="V132" i="1"/>
  <c r="U132" i="1"/>
  <c r="T132" i="1"/>
  <c r="S132" i="1"/>
  <c r="I132" i="1"/>
  <c r="X131" i="1"/>
  <c r="W131" i="1"/>
  <c r="V131" i="1"/>
  <c r="U131" i="1"/>
  <c r="T131" i="1"/>
  <c r="S131" i="1"/>
  <c r="I131" i="1"/>
  <c r="X130" i="1"/>
  <c r="W130" i="1"/>
  <c r="V130" i="1"/>
  <c r="U130" i="1"/>
  <c r="T130" i="1"/>
  <c r="S130" i="1"/>
  <c r="I130" i="1"/>
  <c r="X129" i="1"/>
  <c r="W129" i="1"/>
  <c r="V129" i="1"/>
  <c r="U129" i="1"/>
  <c r="T129" i="1"/>
  <c r="S129" i="1"/>
  <c r="I129" i="1"/>
  <c r="X128" i="1"/>
  <c r="W128" i="1"/>
  <c r="V128" i="1"/>
  <c r="U128" i="1"/>
  <c r="T128" i="1"/>
  <c r="S128" i="1"/>
  <c r="I128" i="1"/>
  <c r="X127" i="1"/>
  <c r="W127" i="1"/>
  <c r="V127" i="1"/>
  <c r="U127" i="1"/>
  <c r="T127" i="1"/>
  <c r="S127" i="1"/>
  <c r="I127" i="1"/>
  <c r="X126" i="1"/>
  <c r="W126" i="1"/>
  <c r="V126" i="1"/>
  <c r="U126" i="1"/>
  <c r="T126" i="1"/>
  <c r="S126" i="1"/>
  <c r="I126" i="1"/>
  <c r="X125" i="1"/>
  <c r="W125" i="1"/>
  <c r="V125" i="1"/>
  <c r="U125" i="1"/>
  <c r="T125" i="1"/>
  <c r="S125" i="1"/>
  <c r="I125" i="1"/>
  <c r="X124" i="1"/>
  <c r="W124" i="1"/>
  <c r="V124" i="1"/>
  <c r="U124" i="1"/>
  <c r="T124" i="1"/>
  <c r="S124" i="1"/>
  <c r="I124" i="1"/>
  <c r="X123" i="1"/>
  <c r="W123" i="1"/>
  <c r="V123" i="1"/>
  <c r="U123" i="1"/>
  <c r="T123" i="1"/>
  <c r="S123" i="1"/>
  <c r="I123" i="1"/>
  <c r="X122" i="1"/>
  <c r="W122" i="1"/>
  <c r="V122" i="1"/>
  <c r="U122" i="1"/>
  <c r="T122" i="1"/>
  <c r="S122" i="1"/>
  <c r="I122" i="1"/>
  <c r="X121" i="1"/>
  <c r="W121" i="1"/>
  <c r="V121" i="1"/>
  <c r="U121" i="1"/>
  <c r="T121" i="1"/>
  <c r="S121" i="1"/>
  <c r="I121" i="1"/>
  <c r="X120" i="1"/>
  <c r="W120" i="1"/>
  <c r="V120" i="1"/>
  <c r="U120" i="1"/>
  <c r="T120" i="1"/>
  <c r="S120" i="1"/>
  <c r="I120" i="1"/>
  <c r="X118" i="1"/>
  <c r="W118" i="1"/>
  <c r="V118" i="1"/>
  <c r="U118" i="1"/>
  <c r="T118" i="1"/>
  <c r="S118" i="1"/>
  <c r="I118" i="1"/>
  <c r="X117" i="1"/>
  <c r="W117" i="1"/>
  <c r="V117" i="1"/>
  <c r="U117" i="1"/>
  <c r="T117" i="1"/>
  <c r="S117" i="1"/>
  <c r="I117" i="1"/>
  <c r="X116" i="1"/>
  <c r="W116" i="1"/>
  <c r="V116" i="1"/>
  <c r="U116" i="1"/>
  <c r="T116" i="1"/>
  <c r="S116" i="1"/>
  <c r="I116" i="1"/>
  <c r="X115" i="1"/>
  <c r="W115" i="1"/>
  <c r="V115" i="1"/>
  <c r="U115" i="1"/>
  <c r="T115" i="1"/>
  <c r="S115" i="1"/>
  <c r="I115" i="1"/>
  <c r="X114" i="1"/>
  <c r="W114" i="1"/>
  <c r="V114" i="1"/>
  <c r="U114" i="1"/>
  <c r="T114" i="1"/>
  <c r="S114" i="1"/>
  <c r="I114" i="1"/>
  <c r="X113" i="1"/>
  <c r="W113" i="1"/>
  <c r="V113" i="1"/>
  <c r="U113" i="1"/>
  <c r="T113" i="1"/>
  <c r="S113" i="1"/>
  <c r="I113" i="1"/>
  <c r="X112" i="1"/>
  <c r="W112" i="1"/>
  <c r="V112" i="1"/>
  <c r="U112" i="1"/>
  <c r="T112" i="1"/>
  <c r="S112" i="1"/>
  <c r="I112" i="1"/>
  <c r="X111" i="1"/>
  <c r="W111" i="1"/>
  <c r="V111" i="1"/>
  <c r="U111" i="1"/>
  <c r="T111" i="1"/>
  <c r="S111" i="1"/>
  <c r="I111" i="1"/>
  <c r="X110" i="1"/>
  <c r="W110" i="1"/>
  <c r="V110" i="1"/>
  <c r="U110" i="1"/>
  <c r="T110" i="1"/>
  <c r="S110" i="1"/>
  <c r="I110" i="1"/>
  <c r="X109" i="1"/>
  <c r="W109" i="1"/>
  <c r="V109" i="1"/>
  <c r="U109" i="1"/>
  <c r="T109" i="1"/>
  <c r="S109" i="1"/>
  <c r="I109" i="1"/>
  <c r="X108" i="1"/>
  <c r="W108" i="1"/>
  <c r="V108" i="1"/>
  <c r="U108" i="1"/>
  <c r="T108" i="1"/>
  <c r="S108" i="1"/>
  <c r="I108" i="1"/>
  <c r="X107" i="1"/>
  <c r="W107" i="1"/>
  <c r="V107" i="1"/>
  <c r="U107" i="1"/>
  <c r="T107" i="1"/>
  <c r="S107" i="1"/>
  <c r="I107" i="1"/>
  <c r="X106" i="1"/>
  <c r="W106" i="1"/>
  <c r="V106" i="1"/>
  <c r="U106" i="1"/>
  <c r="T106" i="1"/>
  <c r="S106" i="1"/>
  <c r="I106" i="1"/>
  <c r="X105" i="1"/>
  <c r="W105" i="1"/>
  <c r="V105" i="1"/>
  <c r="U105" i="1"/>
  <c r="T105" i="1"/>
  <c r="S105" i="1"/>
  <c r="I105" i="1"/>
  <c r="X104" i="1"/>
  <c r="W104" i="1"/>
  <c r="V104" i="1"/>
  <c r="U104" i="1"/>
  <c r="T104" i="1"/>
  <c r="S104" i="1"/>
  <c r="I104" i="1"/>
  <c r="X103" i="1"/>
  <c r="W103" i="1"/>
  <c r="V103" i="1"/>
  <c r="U103" i="1"/>
  <c r="T103" i="1"/>
  <c r="S103" i="1"/>
  <c r="I103" i="1"/>
  <c r="X102" i="1"/>
  <c r="W102" i="1"/>
  <c r="V102" i="1"/>
  <c r="U102" i="1"/>
  <c r="T102" i="1"/>
  <c r="S102" i="1"/>
  <c r="I102" i="1"/>
  <c r="X101" i="1"/>
  <c r="W101" i="1"/>
  <c r="V101" i="1"/>
  <c r="U101" i="1"/>
  <c r="T101" i="1"/>
  <c r="S101" i="1"/>
  <c r="I101" i="1"/>
  <c r="X100" i="1"/>
  <c r="W100" i="1"/>
  <c r="V100" i="1"/>
  <c r="U100" i="1"/>
  <c r="T100" i="1"/>
  <c r="S100" i="1"/>
  <c r="I100" i="1"/>
  <c r="X99" i="1"/>
  <c r="W99" i="1"/>
  <c r="V99" i="1"/>
  <c r="U99" i="1"/>
  <c r="T99" i="1"/>
  <c r="S99" i="1"/>
  <c r="I99" i="1"/>
  <c r="X98" i="1"/>
  <c r="W98" i="1"/>
  <c r="V98" i="1"/>
  <c r="U98" i="1"/>
  <c r="T98" i="1"/>
  <c r="S98" i="1"/>
  <c r="I98" i="1"/>
  <c r="X97" i="1"/>
  <c r="W97" i="1"/>
  <c r="V97" i="1"/>
  <c r="U97" i="1"/>
  <c r="T97" i="1"/>
  <c r="S97" i="1"/>
  <c r="I97" i="1"/>
  <c r="X96" i="1"/>
  <c r="W96" i="1"/>
  <c r="V96" i="1"/>
  <c r="U96" i="1"/>
  <c r="T96" i="1"/>
  <c r="S96" i="1"/>
  <c r="I96" i="1"/>
  <c r="X95" i="1"/>
  <c r="W95" i="1"/>
  <c r="V95" i="1"/>
  <c r="U95" i="1"/>
  <c r="T95" i="1"/>
  <c r="S95" i="1"/>
  <c r="I95" i="1"/>
  <c r="X93" i="1"/>
  <c r="W93" i="1"/>
  <c r="V93" i="1"/>
  <c r="U93" i="1"/>
  <c r="T93" i="1"/>
  <c r="S93" i="1"/>
  <c r="I93" i="1"/>
  <c r="X92" i="1"/>
  <c r="W92" i="1"/>
  <c r="V92" i="1"/>
  <c r="U92" i="1"/>
  <c r="T92" i="1"/>
  <c r="S92" i="1"/>
  <c r="I92" i="1"/>
  <c r="X91" i="1"/>
  <c r="W91" i="1"/>
  <c r="V91" i="1"/>
  <c r="U91" i="1"/>
  <c r="T91" i="1"/>
  <c r="S91" i="1"/>
  <c r="I91" i="1"/>
  <c r="X90" i="1"/>
  <c r="W90" i="1"/>
  <c r="V90" i="1"/>
  <c r="U90" i="1"/>
  <c r="T90" i="1"/>
  <c r="S90" i="1"/>
  <c r="I90" i="1"/>
  <c r="X89" i="1"/>
  <c r="W89" i="1"/>
  <c r="V89" i="1"/>
  <c r="U89" i="1"/>
  <c r="T89" i="1"/>
  <c r="S89" i="1"/>
  <c r="I89" i="1"/>
  <c r="X88" i="1"/>
  <c r="W88" i="1"/>
  <c r="V88" i="1"/>
  <c r="U88" i="1"/>
  <c r="T88" i="1"/>
  <c r="S88" i="1"/>
  <c r="I88" i="1"/>
  <c r="X87" i="1"/>
  <c r="W87" i="1"/>
  <c r="V87" i="1"/>
  <c r="U87" i="1"/>
  <c r="T87" i="1"/>
  <c r="S87" i="1"/>
  <c r="I87" i="1"/>
  <c r="X86" i="1"/>
  <c r="W86" i="1"/>
  <c r="V86" i="1"/>
  <c r="U86" i="1"/>
  <c r="T86" i="1"/>
  <c r="S86" i="1"/>
  <c r="I86" i="1"/>
  <c r="X85" i="1"/>
  <c r="W85" i="1"/>
  <c r="V85" i="1"/>
  <c r="U85" i="1"/>
  <c r="T85" i="1"/>
  <c r="S85" i="1"/>
  <c r="I85" i="1"/>
  <c r="X84" i="1"/>
  <c r="W84" i="1"/>
  <c r="V84" i="1"/>
  <c r="U84" i="1"/>
  <c r="T84" i="1"/>
  <c r="S84" i="1"/>
  <c r="I84" i="1"/>
  <c r="X83" i="1"/>
  <c r="W83" i="1"/>
  <c r="V83" i="1"/>
  <c r="U83" i="1"/>
  <c r="T83" i="1"/>
  <c r="S83" i="1"/>
  <c r="I83" i="1"/>
  <c r="X82" i="1"/>
  <c r="W82" i="1"/>
  <c r="V82" i="1"/>
  <c r="U82" i="1"/>
  <c r="T82" i="1"/>
  <c r="S82" i="1"/>
  <c r="I82" i="1"/>
  <c r="X81" i="1"/>
  <c r="W81" i="1"/>
  <c r="V81" i="1"/>
  <c r="U81" i="1"/>
  <c r="T81" i="1"/>
  <c r="S81" i="1"/>
  <c r="I81" i="1"/>
  <c r="X80" i="1"/>
  <c r="W80" i="1"/>
  <c r="V80" i="1"/>
  <c r="U80" i="1"/>
  <c r="T80" i="1"/>
  <c r="S80" i="1"/>
  <c r="I80" i="1"/>
  <c r="X79" i="1"/>
  <c r="W79" i="1"/>
  <c r="V79" i="1"/>
  <c r="U79" i="1"/>
  <c r="T79" i="1"/>
  <c r="S79" i="1"/>
  <c r="I79" i="1"/>
  <c r="X78" i="1"/>
  <c r="W78" i="1"/>
  <c r="V78" i="1"/>
  <c r="U78" i="1"/>
  <c r="T78" i="1"/>
  <c r="S78" i="1"/>
  <c r="I78" i="1"/>
  <c r="X76" i="1"/>
  <c r="W76" i="1"/>
  <c r="V76" i="1"/>
  <c r="U76" i="1"/>
  <c r="T76" i="1"/>
  <c r="S76" i="1"/>
  <c r="I76" i="1"/>
  <c r="X75" i="1"/>
  <c r="W75" i="1"/>
  <c r="V75" i="1"/>
  <c r="U75" i="1"/>
  <c r="T75" i="1"/>
  <c r="S75" i="1"/>
  <c r="I75" i="1"/>
  <c r="X74" i="1"/>
  <c r="W74" i="1"/>
  <c r="V74" i="1"/>
  <c r="U74" i="1"/>
  <c r="T74" i="1"/>
  <c r="S74" i="1"/>
  <c r="I74" i="1"/>
  <c r="X73" i="1"/>
  <c r="W73" i="1"/>
  <c r="V73" i="1"/>
  <c r="U73" i="1"/>
  <c r="T73" i="1"/>
  <c r="S73" i="1"/>
  <c r="I73" i="1"/>
  <c r="X72" i="1"/>
  <c r="W72" i="1"/>
  <c r="V72" i="1"/>
  <c r="U72" i="1"/>
  <c r="T72" i="1"/>
  <c r="S72" i="1"/>
  <c r="I72" i="1"/>
  <c r="X71" i="1"/>
  <c r="W71" i="1"/>
  <c r="V71" i="1"/>
  <c r="U71" i="1"/>
  <c r="T71" i="1"/>
  <c r="S71" i="1"/>
  <c r="I71" i="1"/>
  <c r="X70" i="1"/>
  <c r="W70" i="1"/>
  <c r="V70" i="1"/>
  <c r="U70" i="1"/>
  <c r="T70" i="1"/>
  <c r="S70" i="1"/>
  <c r="I70" i="1"/>
  <c r="X69" i="1"/>
  <c r="W69" i="1"/>
  <c r="V69" i="1"/>
  <c r="U69" i="1"/>
  <c r="T69" i="1"/>
  <c r="S69" i="1"/>
  <c r="I69" i="1"/>
  <c r="X68" i="1"/>
  <c r="W68" i="1"/>
  <c r="V68" i="1"/>
  <c r="U68" i="1"/>
  <c r="T68" i="1"/>
  <c r="S68" i="1"/>
  <c r="I68" i="1"/>
  <c r="X67" i="1"/>
  <c r="W67" i="1"/>
  <c r="V67" i="1"/>
  <c r="U67" i="1"/>
  <c r="T67" i="1"/>
  <c r="S67" i="1"/>
  <c r="I67" i="1"/>
  <c r="X66" i="1"/>
  <c r="W66" i="1"/>
  <c r="V66" i="1"/>
  <c r="U66" i="1"/>
  <c r="T66" i="1"/>
  <c r="S66" i="1"/>
  <c r="I66" i="1"/>
  <c r="X65" i="1"/>
  <c r="W65" i="1"/>
  <c r="V65" i="1"/>
  <c r="U65" i="1"/>
  <c r="T65" i="1"/>
  <c r="S65" i="1"/>
  <c r="I65" i="1"/>
  <c r="X64" i="1"/>
  <c r="W64" i="1"/>
  <c r="V64" i="1"/>
  <c r="U64" i="1"/>
  <c r="T64" i="1"/>
  <c r="S64" i="1"/>
  <c r="I64" i="1"/>
  <c r="X61" i="1"/>
  <c r="W61" i="1"/>
  <c r="V61" i="1"/>
  <c r="U61" i="1"/>
  <c r="T61" i="1"/>
  <c r="S61" i="1"/>
  <c r="I61" i="1"/>
  <c r="X60" i="1"/>
  <c r="W60" i="1"/>
  <c r="V60" i="1"/>
  <c r="U60" i="1"/>
  <c r="T60" i="1"/>
  <c r="S60" i="1"/>
  <c r="I60" i="1"/>
  <c r="X59" i="1"/>
  <c r="W59" i="1"/>
  <c r="V59" i="1"/>
  <c r="U59" i="1"/>
  <c r="T59" i="1"/>
  <c r="S59" i="1"/>
  <c r="I59" i="1"/>
  <c r="X58" i="1"/>
  <c r="W58" i="1"/>
  <c r="V58" i="1"/>
  <c r="U58" i="1"/>
  <c r="T58" i="1"/>
  <c r="S58" i="1"/>
  <c r="I58" i="1"/>
  <c r="X57" i="1"/>
  <c r="W57" i="1"/>
  <c r="V57" i="1"/>
  <c r="U57" i="1"/>
  <c r="T57" i="1"/>
  <c r="S57" i="1"/>
  <c r="I57" i="1"/>
  <c r="X56" i="1"/>
  <c r="W56" i="1"/>
  <c r="V56" i="1"/>
  <c r="U56" i="1"/>
  <c r="T56" i="1"/>
  <c r="S56" i="1"/>
  <c r="I56" i="1"/>
  <c r="X55" i="1"/>
  <c r="W55" i="1"/>
  <c r="V55" i="1"/>
  <c r="U55" i="1"/>
  <c r="T55" i="1"/>
  <c r="S55" i="1"/>
  <c r="I55" i="1"/>
  <c r="X54" i="1"/>
  <c r="W54" i="1"/>
  <c r="V54" i="1"/>
  <c r="U54" i="1"/>
  <c r="T54" i="1"/>
  <c r="S54" i="1"/>
  <c r="I54" i="1"/>
  <c r="X53" i="1"/>
  <c r="W53" i="1"/>
  <c r="V53" i="1"/>
  <c r="U53" i="1"/>
  <c r="T53" i="1"/>
  <c r="S53" i="1"/>
  <c r="I53" i="1"/>
  <c r="X52" i="1"/>
  <c r="W52" i="1"/>
  <c r="V52" i="1"/>
  <c r="U52" i="1"/>
  <c r="T52" i="1"/>
  <c r="S52" i="1"/>
  <c r="I52" i="1"/>
  <c r="I48" i="1"/>
  <c r="I47" i="1"/>
  <c r="I46" i="1"/>
  <c r="I45" i="1"/>
  <c r="I44" i="1"/>
  <c r="I43" i="1"/>
  <c r="I42" i="1"/>
  <c r="I41" i="1"/>
  <c r="I39" i="1"/>
  <c r="X38" i="1"/>
  <c r="W38" i="1"/>
  <c r="V38" i="1"/>
  <c r="U38" i="1"/>
  <c r="T38" i="1"/>
  <c r="S38" i="1"/>
  <c r="I37" i="1"/>
  <c r="I36" i="1"/>
  <c r="I35" i="1"/>
  <c r="I34" i="1"/>
  <c r="R29" i="1"/>
  <c r="X29" i="1" s="1"/>
  <c r="Q29" i="1"/>
  <c r="W29" i="1" s="1"/>
  <c r="P29" i="1"/>
  <c r="V29" i="1" s="1"/>
  <c r="O29" i="1"/>
  <c r="U29" i="1" s="1"/>
  <c r="N29" i="1"/>
  <c r="T29" i="1" s="1"/>
  <c r="M29" i="1"/>
  <c r="S29" i="1" s="1"/>
  <c r="F26" i="1"/>
  <c r="Q26" i="1" s="1"/>
  <c r="F25" i="1"/>
  <c r="Q25" i="1" s="1"/>
  <c r="P24" i="1"/>
  <c r="F23" i="1"/>
  <c r="Q23" i="1" s="1"/>
  <c r="F22" i="1"/>
  <c r="O22" i="1" s="1"/>
  <c r="F21" i="1"/>
  <c r="Q21" i="1" s="1"/>
  <c r="F20" i="1"/>
  <c r="P20" i="1" s="1"/>
  <c r="F19" i="1"/>
  <c r="Q19" i="1" s="1"/>
  <c r="F18" i="1"/>
  <c r="P18" i="1" s="1"/>
  <c r="F17" i="1"/>
  <c r="Q17" i="1" s="1"/>
  <c r="F16" i="1"/>
  <c r="P16" i="1" s="1"/>
  <c r="F15" i="1"/>
  <c r="Q15" i="1" s="1"/>
  <c r="F14" i="1"/>
  <c r="Q14" i="1" s="1"/>
  <c r="F13" i="1"/>
  <c r="Q13" i="1" s="1"/>
  <c r="F12" i="1"/>
  <c r="P12" i="1" s="1"/>
  <c r="F11" i="1"/>
  <c r="S11" i="1" s="1"/>
  <c r="R365" i="1" s="1"/>
  <c r="S10" i="1"/>
  <c r="R10" i="1"/>
  <c r="Q10" i="1"/>
  <c r="P10" i="1"/>
  <c r="O10" i="1"/>
  <c r="N10" i="1"/>
  <c r="R39" i="1" l="1"/>
  <c r="R51" i="1"/>
  <c r="M360" i="1"/>
  <c r="N360" i="1"/>
  <c r="R360" i="1"/>
  <c r="R388" i="1" s="1"/>
  <c r="R393" i="1" s="1"/>
  <c r="O360" i="1"/>
  <c r="P360" i="1"/>
  <c r="Q360" i="1"/>
  <c r="X50" i="1"/>
  <c r="R41" i="1"/>
  <c r="R43" i="1"/>
  <c r="R47" i="1"/>
  <c r="R46" i="1"/>
  <c r="R45" i="1"/>
  <c r="R44" i="1"/>
  <c r="R48" i="1"/>
  <c r="R49" i="1"/>
  <c r="R42" i="1"/>
  <c r="X39" i="1"/>
  <c r="X51" i="1"/>
  <c r="I389" i="1"/>
  <c r="I394" i="1" s="1"/>
  <c r="N17" i="1"/>
  <c r="I388" i="1"/>
  <c r="I393" i="1" s="1"/>
  <c r="I353" i="1"/>
  <c r="Q18" i="1"/>
  <c r="P25" i="1"/>
  <c r="O17" i="1"/>
  <c r="S17" i="1"/>
  <c r="M347" i="1"/>
  <c r="Q347" i="1"/>
  <c r="U347" i="1"/>
  <c r="I347" i="1"/>
  <c r="P347" i="1"/>
  <c r="T347" i="1"/>
  <c r="X347" i="1"/>
  <c r="O353" i="1"/>
  <c r="S353" i="1"/>
  <c r="W353" i="1"/>
  <c r="N353" i="1"/>
  <c r="O16" i="1"/>
  <c r="P17" i="1"/>
  <c r="O18" i="1"/>
  <c r="R17" i="1"/>
  <c r="I38" i="1"/>
  <c r="N21" i="1"/>
  <c r="S14" i="1"/>
  <c r="O13" i="1"/>
  <c r="O25" i="1"/>
  <c r="N12" i="1"/>
  <c r="R13" i="1"/>
  <c r="Q16" i="1"/>
  <c r="P19" i="1"/>
  <c r="S21" i="1"/>
  <c r="O26" i="1"/>
  <c r="T300" i="1"/>
  <c r="X300" i="1"/>
  <c r="P353" i="1"/>
  <c r="T353" i="1"/>
  <c r="X353" i="1"/>
  <c r="I379" i="1"/>
  <c r="N13" i="1"/>
  <c r="N14" i="1"/>
  <c r="N16" i="1"/>
  <c r="R14" i="1"/>
  <c r="R21" i="1"/>
  <c r="Q24" i="1"/>
  <c r="I219" i="1"/>
  <c r="P219" i="1"/>
  <c r="T219" i="1"/>
  <c r="X219" i="1"/>
  <c r="R353" i="1"/>
  <c r="V353" i="1"/>
  <c r="S24" i="1"/>
  <c r="O300" i="1"/>
  <c r="S300" i="1"/>
  <c r="W300" i="1"/>
  <c r="R12" i="1"/>
  <c r="O14" i="1"/>
  <c r="N20" i="1"/>
  <c r="O21" i="1"/>
  <c r="N24" i="1"/>
  <c r="R25" i="1"/>
  <c r="P26" i="1"/>
  <c r="N219" i="1"/>
  <c r="R219" i="1"/>
  <c r="V219" i="1"/>
  <c r="M219" i="1"/>
  <c r="Q219" i="1"/>
  <c r="U219" i="1"/>
  <c r="M300" i="1"/>
  <c r="Q300" i="1"/>
  <c r="U300" i="1"/>
  <c r="I300" i="1"/>
  <c r="P300" i="1"/>
  <c r="O347" i="1"/>
  <c r="S347" i="1"/>
  <c r="W347" i="1"/>
  <c r="S13" i="1"/>
  <c r="P14" i="1"/>
  <c r="S16" i="1"/>
  <c r="N19" i="1"/>
  <c r="S20" i="1"/>
  <c r="P21" i="1"/>
  <c r="O24" i="1"/>
  <c r="N25" i="1"/>
  <c r="S25" i="1"/>
  <c r="O219" i="1"/>
  <c r="S219" i="1"/>
  <c r="W219" i="1"/>
  <c r="N300" i="1"/>
  <c r="R300" i="1"/>
  <c r="V300" i="1"/>
  <c r="R23" i="1"/>
  <c r="P11" i="1"/>
  <c r="Q12" i="1"/>
  <c r="R20" i="1"/>
  <c r="R22" i="1"/>
  <c r="N22" i="1"/>
  <c r="S22" i="1"/>
  <c r="M353" i="1"/>
  <c r="Q353" i="1"/>
  <c r="U353" i="1"/>
  <c r="S15" i="1"/>
  <c r="O15" i="1"/>
  <c r="R15" i="1"/>
  <c r="S23" i="1"/>
  <c r="O23" i="1"/>
  <c r="N11" i="1"/>
  <c r="M365" i="1" s="1"/>
  <c r="R11" i="1"/>
  <c r="O12" i="1"/>
  <c r="S12" i="1"/>
  <c r="P13" i="1"/>
  <c r="N15" i="1"/>
  <c r="R16" i="1"/>
  <c r="R18" i="1"/>
  <c r="N18" i="1"/>
  <c r="S18" i="1"/>
  <c r="O20" i="1"/>
  <c r="P22" i="1"/>
  <c r="N23" i="1"/>
  <c r="R24" i="1"/>
  <c r="R26" i="1"/>
  <c r="N26" i="1"/>
  <c r="S26" i="1"/>
  <c r="I62" i="1"/>
  <c r="N347" i="1"/>
  <c r="R347" i="1"/>
  <c r="V347" i="1"/>
  <c r="Q11" i="1"/>
  <c r="O11" i="1"/>
  <c r="P15" i="1"/>
  <c r="S19" i="1"/>
  <c r="O19" i="1"/>
  <c r="R19" i="1"/>
  <c r="Q20" i="1"/>
  <c r="Q22" i="1"/>
  <c r="P23" i="1"/>
  <c r="R379" i="1" l="1"/>
  <c r="O39" i="1"/>
  <c r="O365" i="1"/>
  <c r="O379" i="1" s="1"/>
  <c r="Q51" i="1"/>
  <c r="Q365" i="1"/>
  <c r="Q388" i="1" s="1"/>
  <c r="Q393" i="1" s="1"/>
  <c r="M388" i="1"/>
  <c r="M393" i="1" s="1"/>
  <c r="N39" i="1"/>
  <c r="N365" i="1"/>
  <c r="N379" i="1" s="1"/>
  <c r="P39" i="1"/>
  <c r="P365" i="1"/>
  <c r="P388" i="1" s="1"/>
  <c r="P393" i="1" s="1"/>
  <c r="M379" i="1"/>
  <c r="M39" i="1"/>
  <c r="S51" i="1"/>
  <c r="O51" i="1"/>
  <c r="M51" i="1"/>
  <c r="N51" i="1"/>
  <c r="Q39" i="1"/>
  <c r="P51" i="1"/>
  <c r="P379" i="1"/>
  <c r="O388" i="1"/>
  <c r="O393" i="1" s="1"/>
  <c r="Q44" i="1"/>
  <c r="Q48" i="1"/>
  <c r="Q41" i="1"/>
  <c r="Q43" i="1"/>
  <c r="Q45" i="1"/>
  <c r="Q47" i="1"/>
  <c r="Q46" i="1"/>
  <c r="Q49" i="1"/>
  <c r="Q42" i="1"/>
  <c r="N46" i="1"/>
  <c r="N45" i="1"/>
  <c r="N44" i="1"/>
  <c r="N42" i="1"/>
  <c r="N49" i="1"/>
  <c r="N41" i="1"/>
  <c r="N48" i="1"/>
  <c r="N47" i="1"/>
  <c r="N43" i="1"/>
  <c r="M42" i="1"/>
  <c r="M46" i="1"/>
  <c r="M45" i="1"/>
  <c r="M49" i="1"/>
  <c r="M44" i="1"/>
  <c r="M48" i="1"/>
  <c r="M41" i="1"/>
  <c r="M43" i="1"/>
  <c r="M47" i="1"/>
  <c r="P43" i="1"/>
  <c r="P47" i="1"/>
  <c r="P41" i="1"/>
  <c r="P46" i="1"/>
  <c r="P49" i="1"/>
  <c r="P42" i="1"/>
  <c r="P44" i="1"/>
  <c r="P45" i="1"/>
  <c r="P48" i="1"/>
  <c r="O43" i="1"/>
  <c r="O47" i="1"/>
  <c r="O46" i="1"/>
  <c r="O41" i="1"/>
  <c r="O45" i="1"/>
  <c r="O49" i="1"/>
  <c r="O48" i="1"/>
  <c r="O44" i="1"/>
  <c r="O42" i="1"/>
  <c r="R62" i="1"/>
  <c r="R380" i="1" s="1"/>
  <c r="R386" i="1" s="1"/>
  <c r="X62" i="1"/>
  <c r="X380" i="1" s="1"/>
  <c r="R389" i="1"/>
  <c r="R394" i="1" s="1"/>
  <c r="T50" i="1"/>
  <c r="T51" i="1"/>
  <c r="T39" i="1"/>
  <c r="V50" i="1"/>
  <c r="V51" i="1"/>
  <c r="V39" i="1"/>
  <c r="W50" i="1"/>
  <c r="W51" i="1"/>
  <c r="W39" i="1"/>
  <c r="S50" i="1"/>
  <c r="S39" i="1"/>
  <c r="U50" i="1"/>
  <c r="U51" i="1"/>
  <c r="U39" i="1"/>
  <c r="I380" i="1"/>
  <c r="I386" i="1" s="1"/>
  <c r="I395" i="1"/>
  <c r="N388" i="1" l="1"/>
  <c r="N393" i="1" s="1"/>
  <c r="Q379" i="1"/>
  <c r="J392" i="1"/>
  <c r="J396" i="1" s="1"/>
  <c r="Q389" i="1"/>
  <c r="Q394" i="1" s="1"/>
  <c r="O62" i="1"/>
  <c r="O380" i="1" s="1"/>
  <c r="N62" i="1"/>
  <c r="N380" i="1" s="1"/>
  <c r="N386" i="1" s="1"/>
  <c r="M62" i="1"/>
  <c r="M380" i="1" s="1"/>
  <c r="M386" i="1" s="1"/>
  <c r="V62" i="1"/>
  <c r="V380" i="1" s="1"/>
  <c r="V386" i="1" s="1"/>
  <c r="N389" i="1"/>
  <c r="N394" i="1" s="1"/>
  <c r="P62" i="1"/>
  <c r="P380" i="1" s="1"/>
  <c r="P386" i="1" s="1"/>
  <c r="W62" i="1"/>
  <c r="W380" i="1" s="1"/>
  <c r="W386" i="1" s="1"/>
  <c r="P389" i="1"/>
  <c r="P394" i="1" s="1"/>
  <c r="Q62" i="1"/>
  <c r="M389" i="1"/>
  <c r="M394" i="1" s="1"/>
  <c r="T62" i="1"/>
  <c r="T380" i="1" s="1"/>
  <c r="T381" i="1" s="1"/>
  <c r="T382" i="1" s="1"/>
  <c r="N395" i="1" s="1"/>
  <c r="O389" i="1"/>
  <c r="O394" i="1" s="1"/>
  <c r="U62" i="1"/>
  <c r="U380" i="1" s="1"/>
  <c r="U381" i="1" s="1"/>
  <c r="U382" i="1" s="1"/>
  <c r="O395" i="1" s="1"/>
  <c r="R390" i="1"/>
  <c r="X386" i="1"/>
  <c r="X381" i="1"/>
  <c r="X382" i="1" s="1"/>
  <c r="R395" i="1" s="1"/>
  <c r="I381" i="1"/>
  <c r="I382" i="1" s="1"/>
  <c r="R381" i="1"/>
  <c r="R382" i="1" s="1"/>
  <c r="Q380" i="1" l="1"/>
  <c r="Q386" i="1" s="1"/>
  <c r="V381" i="1"/>
  <c r="V382" i="1" s="1"/>
  <c r="P395" i="1" s="1"/>
  <c r="M390" i="1"/>
  <c r="N381" i="1"/>
  <c r="N382" i="1" s="1"/>
  <c r="P390" i="1"/>
  <c r="Q390" i="1"/>
  <c r="T386" i="1"/>
  <c r="N387" i="1" s="1"/>
  <c r="N392" i="1" s="1"/>
  <c r="N396" i="1" s="1"/>
  <c r="M381" i="1"/>
  <c r="M382" i="1" s="1"/>
  <c r="U386" i="1"/>
  <c r="P381" i="1"/>
  <c r="P382" i="1" s="1"/>
  <c r="O386" i="1"/>
  <c r="O390" i="1" s="1"/>
  <c r="O381" i="1"/>
  <c r="O382" i="1" s="1"/>
  <c r="N390" i="1"/>
  <c r="W381" i="1"/>
  <c r="W382" i="1" s="1"/>
  <c r="Q395" i="1" s="1"/>
  <c r="P387" i="1"/>
  <c r="P392" i="1" s="1"/>
  <c r="P396" i="1" s="1"/>
  <c r="Q387" i="1"/>
  <c r="Q392" i="1" s="1"/>
  <c r="I387" i="1"/>
  <c r="R387" i="1"/>
  <c r="R392" i="1" s="1"/>
  <c r="R396" i="1" s="1"/>
  <c r="Q381" i="1" l="1"/>
  <c r="Q382" i="1" s="1"/>
  <c r="Q396" i="1"/>
  <c r="O387" i="1"/>
  <c r="O392" i="1" s="1"/>
  <c r="O396" i="1" s="1"/>
  <c r="I392" i="1"/>
  <c r="I396" i="1" s="1"/>
  <c r="I390" i="1"/>
  <c r="S62" i="1" l="1"/>
  <c r="S380" i="1" s="1"/>
  <c r="S386" i="1" s="1"/>
  <c r="M387" i="1" s="1"/>
  <c r="M392" i="1" s="1"/>
  <c r="S381" i="1" l="1"/>
  <c r="S382" i="1" s="1"/>
  <c r="M395" i="1" s="1"/>
  <c r="M396" i="1" s="1"/>
</calcChain>
</file>

<file path=xl/sharedStrings.xml><?xml version="1.0" encoding="utf-8"?>
<sst xmlns="http://schemas.openxmlformats.org/spreadsheetml/2006/main" count="180" uniqueCount="128">
  <si>
    <t>Baukostenberechnung nach DIN 276</t>
  </si>
  <si>
    <t>Untern.-Nr.:</t>
  </si>
  <si>
    <t>Antragsteller:</t>
  </si>
  <si>
    <t>Bauvorhaben:</t>
  </si>
  <si>
    <t>Schlüssel zur Kostenverteilung:</t>
  </si>
  <si>
    <t>Schlüssel</t>
  </si>
  <si>
    <t>Menge</t>
  </si>
  <si>
    <t>Einheit</t>
  </si>
  <si>
    <t>Einheiten nach Kostenbereich</t>
  </si>
  <si>
    <t>Prozentuale Aufteilung nach Kostenbereichen</t>
  </si>
  <si>
    <t>Nr.</t>
  </si>
  <si>
    <t>Flächen</t>
  </si>
  <si>
    <t>Nutzfläche (NF)</t>
  </si>
  <si>
    <t>qm</t>
  </si>
  <si>
    <t>Rauminhalt</t>
  </si>
  <si>
    <t>Bruttorauminhalt (BRI)</t>
  </si>
  <si>
    <t>cbm</t>
  </si>
  <si>
    <t>Schlüssel 3</t>
  </si>
  <si>
    <t>Schlüssel 4</t>
  </si>
  <si>
    <t>Schlüssel 5</t>
  </si>
  <si>
    <t>Schlüssel 6</t>
  </si>
  <si>
    <t>Schlüssel 7</t>
  </si>
  <si>
    <t>Schlüssel 8</t>
  </si>
  <si>
    <t>Schlüssel 9</t>
  </si>
  <si>
    <t>Schlüssel 10</t>
  </si>
  <si>
    <t>Schlüssel 11</t>
  </si>
  <si>
    <t>Schlüssel 12</t>
  </si>
  <si>
    <t>Schlüssel 13</t>
  </si>
  <si>
    <t>Schlüssel 14</t>
  </si>
  <si>
    <t>Schlüssel 15</t>
  </si>
  <si>
    <t>Schlüssel 16</t>
  </si>
  <si>
    <t>Kostengruppe</t>
  </si>
  <si>
    <t>E.P. (netto)</t>
  </si>
  <si>
    <t>Gesamt-kosten (netto)</t>
  </si>
  <si>
    <t>enthalten unbare Eigen-leistung</t>
  </si>
  <si>
    <t>Gesamtkosten verteilt auf die Kostenbereiche:</t>
  </si>
  <si>
    <t>darin enthaltene unbare Eigenleistung</t>
  </si>
  <si>
    <t>€</t>
  </si>
  <si>
    <t>Grundstückswert</t>
  </si>
  <si>
    <t>Grundstücksnebenkosten</t>
  </si>
  <si>
    <t>Freimachen</t>
  </si>
  <si>
    <t>davon:</t>
  </si>
  <si>
    <t>Grundstück (Summe)</t>
  </si>
  <si>
    <t xml:space="preserve"> </t>
  </si>
  <si>
    <t>Herrichten</t>
  </si>
  <si>
    <t>Nichtöffentliche Erschließung</t>
  </si>
  <si>
    <t>Ausgleichsabgabe</t>
  </si>
  <si>
    <t>Herrichten und Erschließen (Summe)</t>
  </si>
  <si>
    <t>Baugrube</t>
  </si>
  <si>
    <t>Gründung</t>
  </si>
  <si>
    <t>Außenwände</t>
  </si>
  <si>
    <t>Innenwände</t>
  </si>
  <si>
    <t>Decken</t>
  </si>
  <si>
    <t>Dächer</t>
  </si>
  <si>
    <t>Baukonstruktive Einbauten</t>
  </si>
  <si>
    <t>Sonstige Baukonstruktionen</t>
  </si>
  <si>
    <t>Bauwerk-Konstruktionen (Summe)</t>
  </si>
  <si>
    <t>Abwasser, Wasser, Gas</t>
  </si>
  <si>
    <t>Wärmeversorgungsanlagen</t>
  </si>
  <si>
    <t>Lufttechnische Anlagen</t>
  </si>
  <si>
    <t>Strom- und Starkstromanlagen</t>
  </si>
  <si>
    <t>Fernmelde- und informationstechnische Anlagen</t>
  </si>
  <si>
    <t>Förderanlagen</t>
  </si>
  <si>
    <t>Nutzungsspezifische Anlagen</t>
  </si>
  <si>
    <t>Gebäudeautomation</t>
  </si>
  <si>
    <t>Sonstige Maßnahmen für techn. Anlagen</t>
  </si>
  <si>
    <t>Bauwerk- Technische Anlagen (Summe)</t>
  </si>
  <si>
    <t>Geländeflächen</t>
  </si>
  <si>
    <t>Befestigte Flächen</t>
  </si>
  <si>
    <t>Baukonstruktionen in Außenanlagen</t>
  </si>
  <si>
    <t>Technische Anlagen in Außenanlagen</t>
  </si>
  <si>
    <t>Einbauten in Außenanlagen</t>
  </si>
  <si>
    <t>Sonstige Maßnahmen für Außenanlagen</t>
  </si>
  <si>
    <t>Außenanlagen (Summe)</t>
  </si>
  <si>
    <t>Ausstattung</t>
  </si>
  <si>
    <t>Kunstwerke</t>
  </si>
  <si>
    <t>Ausstattung und Kunstwerke (Summe)</t>
  </si>
  <si>
    <t>Bauherrenaufgaben</t>
  </si>
  <si>
    <t>Vorbereitung der Objektplanung</t>
  </si>
  <si>
    <t>Architekten- und Ingenieurleistungen</t>
  </si>
  <si>
    <t>Gebäude</t>
  </si>
  <si>
    <t>Freianlagen</t>
  </si>
  <si>
    <t>Raumbildende Ausbauten</t>
  </si>
  <si>
    <t>Ingenieurbauten und Verkehrsanlagen</t>
  </si>
  <si>
    <t>Tragwerksplanung</t>
  </si>
  <si>
    <t>Technische Ausrüstungen</t>
  </si>
  <si>
    <t>sonstige Architekten- u. Ingenieurleistungen</t>
  </si>
  <si>
    <t>Gutachten und Beratung</t>
  </si>
  <si>
    <t>Gutachten</t>
  </si>
  <si>
    <t>Beratung</t>
  </si>
  <si>
    <t>Durchführbarkeitsstudien</t>
  </si>
  <si>
    <t>Sonstige Kosten Gutachten u. Beratung</t>
  </si>
  <si>
    <t>Kunst</t>
  </si>
  <si>
    <t>Finanzierung</t>
  </si>
  <si>
    <t>Allgemeine Baunebenkosten</t>
  </si>
  <si>
    <t>behördl. Prüfungen, Genehmigungen, Abnahmen</t>
  </si>
  <si>
    <t>Bewirtschaftungskosten</t>
  </si>
  <si>
    <t>Bemusterungskosten</t>
  </si>
  <si>
    <t>Betriebskosten</t>
  </si>
  <si>
    <t>Versicherungen</t>
  </si>
  <si>
    <t>Sonstige allgemeine Baunebenkosten</t>
  </si>
  <si>
    <t>Sonstige Baunebenkosten</t>
  </si>
  <si>
    <t>Baunebenkosten (Summe)</t>
  </si>
  <si>
    <t>Baukosten gesamt Kostengruppen 100 bis 700 (o. MWSt.)</t>
  </si>
  <si>
    <t>zuzüglich gesetzl. Umsatzsteuer</t>
  </si>
  <si>
    <t>Gesamtbaukosten (incl. MWSt.)</t>
  </si>
  <si>
    <t>Die Baukostenberechnung nach DIN 276 und die Aufteilung in Kostenbereiche wird als vollständig sowie sachlich und fachlich richtig bestätigt:</t>
  </si>
  <si>
    <t>Ort, Datum</t>
  </si>
  <si>
    <t>Unterschrift und Stempel des Entwurfverfassers</t>
  </si>
  <si>
    <t>Unterschrift des/der Bauherrn</t>
  </si>
  <si>
    <t>Kosten ohne Mwst.</t>
  </si>
  <si>
    <t>Kosten mit Mwst.</t>
  </si>
  <si>
    <t>Unbare Eigenleistung</t>
  </si>
  <si>
    <t>Architekten- und Ingenieurleistungen; Gutachten (förderfähig)</t>
  </si>
  <si>
    <t>Gesamtbaukosten (ohne MWSt.)</t>
  </si>
  <si>
    <t>Auswertung für das Investitionskonzept Seite I3</t>
  </si>
  <si>
    <t>Summenspalte Bewilligung</t>
  </si>
  <si>
    <t>förderfähig</t>
  </si>
  <si>
    <t>nicht förderfähig</t>
  </si>
  <si>
    <t>Kosten</t>
  </si>
  <si>
    <t>dav. unb. EL</t>
  </si>
  <si>
    <t xml:space="preserve">SummeBaukosten der KG 100 bis 600 ohne öffentl. Erschließung und unbare Eigenleistung </t>
  </si>
  <si>
    <t>Summe Baukosten der KG 100 bis 600 ohne öffentl. Erschließung (förderfähig)</t>
  </si>
  <si>
    <t>Summe Baukosten KG 100 bis 600 ohne öffentl. Erschließung (förderfähig)</t>
  </si>
  <si>
    <t>Nicht förderf. Baunebenkosten, Beratung, Durchführbarkeitsstudien, öffentl. Erschließung</t>
  </si>
  <si>
    <t>Öffentliche Erschließung (nicht förderfähig)</t>
  </si>
  <si>
    <t>davon nff Kosten</t>
  </si>
  <si>
    <r>
      <rPr>
        <sz val="7"/>
        <rFont val="Arial"/>
        <family val="2"/>
      </rPr>
      <t>Bewilligungsstelle</t>
    </r>
    <r>
      <rPr>
        <sz val="10"/>
        <rFont val="Arial"/>
        <family val="2"/>
      </rPr>
      <t xml:space="preserve"> Nff Kosten nach Prüfung (netto)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</si>
</sst>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\ 00\ 000\ 00\ 000\ 0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7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69696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4" tint="-0.24994659260841701"/>
      </left>
      <right style="thin">
        <color indexed="64"/>
      </right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4" tint="-0.24994659260841701"/>
      </right>
      <top/>
      <bottom style="thin">
        <color indexed="64"/>
      </bottom>
      <diagonal/>
    </border>
    <border>
      <left style="medium">
        <color theme="4" tint="-0.2499465926084170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4" tint="-0.24994659260841701"/>
      </right>
      <top style="thin">
        <color indexed="64"/>
      </top>
      <bottom style="medium">
        <color indexed="64"/>
      </bottom>
      <diagonal/>
    </border>
    <border>
      <left style="medium">
        <color theme="4" tint="-0.24994659260841701"/>
      </left>
      <right style="thin">
        <color indexed="64"/>
      </right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4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4" tint="-0.24994659260841701"/>
      </left>
      <right style="thin">
        <color indexed="64"/>
      </right>
      <top style="thin">
        <color indexed="64"/>
      </top>
      <bottom style="medium">
        <color theme="4" tint="-0.24994659260841701"/>
      </bottom>
      <diagonal/>
    </border>
    <border>
      <left style="thin">
        <color indexed="64"/>
      </left>
      <right style="medium">
        <color theme="4" tint="-0.24994659260841701"/>
      </right>
      <top style="thin">
        <color indexed="64"/>
      </top>
      <bottom style="medium">
        <color theme="4" tint="-0.2499465926084170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79">
    <xf numFmtId="0" fontId="0" fillId="0" borderId="0" xfId="0"/>
    <xf numFmtId="0" fontId="1" fillId="0" borderId="0" xfId="0" applyFont="1" applyProtection="1"/>
    <xf numFmtId="4" fontId="1" fillId="0" borderId="0" xfId="0" applyNumberFormat="1" applyFont="1" applyProtection="1"/>
    <xf numFmtId="1" fontId="1" fillId="0" borderId="0" xfId="0" applyNumberFormat="1" applyFont="1" applyAlignment="1" applyProtection="1">
      <alignment horizontal="center"/>
    </xf>
    <xf numFmtId="0" fontId="2" fillId="0" borderId="0" xfId="0" applyFont="1" applyProtection="1"/>
    <xf numFmtId="164" fontId="1" fillId="2" borderId="0" xfId="0" applyNumberFormat="1" applyFont="1" applyFill="1" applyAlignment="1" applyProtection="1">
      <alignment horizontal="left"/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1" fontId="1" fillId="2" borderId="0" xfId="0" applyNumberFormat="1" applyFont="1" applyFill="1" applyAlignment="1" applyProtection="1">
      <alignment horizontal="center"/>
      <protection locked="0"/>
    </xf>
    <xf numFmtId="4" fontId="1" fillId="0" borderId="0" xfId="0" applyNumberFormat="1" applyFont="1" applyFill="1" applyProtection="1"/>
    <xf numFmtId="0" fontId="1" fillId="0" borderId="0" xfId="0" applyFont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4" fontId="1" fillId="0" borderId="0" xfId="0" applyNumberFormat="1" applyFont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10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10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0" fontId="1" fillId="0" borderId="7" xfId="0" applyNumberFormat="1" applyFont="1" applyBorder="1" applyAlignment="1" applyProtection="1">
      <alignment horizontal="center" vertical="center" wrapText="1"/>
    </xf>
    <xf numFmtId="10" fontId="1" fillId="0" borderId="8" xfId="0" applyNumberFormat="1" applyFont="1" applyBorder="1" applyAlignment="1" applyProtection="1">
      <alignment horizontal="center" vertical="center" wrapText="1"/>
    </xf>
    <xf numFmtId="10" fontId="1" fillId="0" borderId="10" xfId="0" applyNumberFormat="1" applyFont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/>
    </xf>
    <xf numFmtId="0" fontId="1" fillId="0" borderId="13" xfId="0" applyFont="1" applyBorder="1" applyProtection="1"/>
    <xf numFmtId="0" fontId="1" fillId="0" borderId="14" xfId="0" applyFont="1" applyBorder="1" applyProtection="1"/>
    <xf numFmtId="4" fontId="1" fillId="0" borderId="13" xfId="0" applyNumberFormat="1" applyFont="1" applyFill="1" applyBorder="1" applyProtection="1"/>
    <xf numFmtId="0" fontId="1" fillId="0" borderId="15" xfId="0" applyFont="1" applyBorder="1" applyAlignment="1" applyProtection="1">
      <alignment horizontal="center"/>
    </xf>
    <xf numFmtId="4" fontId="1" fillId="2" borderId="16" xfId="0" applyNumberFormat="1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4" fontId="1" fillId="2" borderId="17" xfId="0" applyNumberFormat="1" applyFont="1" applyFill="1" applyBorder="1" applyProtection="1">
      <protection locked="0"/>
    </xf>
    <xf numFmtId="10" fontId="1" fillId="0" borderId="12" xfId="0" applyNumberFormat="1" applyFont="1" applyBorder="1" applyProtection="1"/>
    <xf numFmtId="10" fontId="1" fillId="0" borderId="17" xfId="0" applyNumberFormat="1" applyFont="1" applyBorder="1" applyProtection="1"/>
    <xf numFmtId="10" fontId="1" fillId="0" borderId="15" xfId="0" applyNumberFormat="1" applyFont="1" applyBorder="1" applyProtection="1"/>
    <xf numFmtId="0" fontId="1" fillId="3" borderId="18" xfId="0" applyFont="1" applyFill="1" applyBorder="1" applyAlignment="1" applyProtection="1">
      <alignment horizontal="center"/>
    </xf>
    <xf numFmtId="0" fontId="1" fillId="0" borderId="19" xfId="0" applyFont="1" applyBorder="1" applyProtection="1"/>
    <xf numFmtId="0" fontId="1" fillId="0" borderId="20" xfId="0" applyFont="1" applyBorder="1" applyProtection="1"/>
    <xf numFmtId="4" fontId="1" fillId="0" borderId="19" xfId="0" applyNumberFormat="1" applyFont="1" applyFill="1" applyBorder="1" applyProtection="1"/>
    <xf numFmtId="0" fontId="1" fillId="0" borderId="21" xfId="0" applyFont="1" applyBorder="1" applyAlignment="1" applyProtection="1">
      <alignment horizontal="center"/>
    </xf>
    <xf numFmtId="4" fontId="1" fillId="2" borderId="22" xfId="0" applyNumberFormat="1" applyFont="1" applyFill="1" applyBorder="1" applyProtection="1">
      <protection locked="0"/>
    </xf>
    <xf numFmtId="4" fontId="1" fillId="2" borderId="19" xfId="0" applyNumberFormat="1" applyFont="1" applyFill="1" applyBorder="1" applyProtection="1">
      <protection locked="0"/>
    </xf>
    <xf numFmtId="4" fontId="1" fillId="2" borderId="23" xfId="0" applyNumberFormat="1" applyFont="1" applyFill="1" applyBorder="1" applyProtection="1">
      <protection locked="0"/>
    </xf>
    <xf numFmtId="10" fontId="1" fillId="0" borderId="18" xfId="0" applyNumberFormat="1" applyFont="1" applyBorder="1" applyProtection="1"/>
    <xf numFmtId="10" fontId="1" fillId="0" borderId="23" xfId="0" applyNumberFormat="1" applyFont="1" applyBorder="1" applyProtection="1"/>
    <xf numFmtId="10" fontId="1" fillId="0" borderId="21" xfId="0" applyNumberFormat="1" applyFont="1" applyBorder="1" applyProtection="1"/>
    <xf numFmtId="0" fontId="1" fillId="2" borderId="19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 applyProtection="1">
      <alignment horizontal="center"/>
    </xf>
    <xf numFmtId="0" fontId="1" fillId="0" borderId="25" xfId="0" applyFont="1" applyBorder="1" applyProtection="1"/>
    <xf numFmtId="0" fontId="1" fillId="0" borderId="26" xfId="0" applyFont="1" applyBorder="1" applyProtection="1"/>
    <xf numFmtId="0" fontId="1" fillId="2" borderId="25" xfId="0" applyFont="1" applyFill="1" applyBorder="1" applyProtection="1">
      <protection locked="0"/>
    </xf>
    <xf numFmtId="4" fontId="1" fillId="0" borderId="25" xfId="0" applyNumberFormat="1" applyFont="1" applyFill="1" applyBorder="1" applyProtection="1"/>
    <xf numFmtId="0" fontId="1" fillId="2" borderId="27" xfId="0" applyFont="1" applyFill="1" applyBorder="1" applyAlignment="1" applyProtection="1">
      <alignment horizontal="center"/>
      <protection locked="0"/>
    </xf>
    <xf numFmtId="4" fontId="1" fillId="2" borderId="28" xfId="0" applyNumberFormat="1" applyFont="1" applyFill="1" applyBorder="1" applyProtection="1">
      <protection locked="0"/>
    </xf>
    <xf numFmtId="4" fontId="1" fillId="2" borderId="25" xfId="0" applyNumberFormat="1" applyFont="1" applyFill="1" applyBorder="1" applyProtection="1">
      <protection locked="0"/>
    </xf>
    <xf numFmtId="4" fontId="1" fillId="2" borderId="29" xfId="0" applyNumberFormat="1" applyFont="1" applyFill="1" applyBorder="1" applyProtection="1">
      <protection locked="0"/>
    </xf>
    <xf numFmtId="10" fontId="1" fillId="0" borderId="24" xfId="0" applyNumberFormat="1" applyFont="1" applyBorder="1" applyProtection="1"/>
    <xf numFmtId="10" fontId="1" fillId="0" borderId="29" xfId="0" applyNumberFormat="1" applyFont="1" applyBorder="1" applyProtection="1"/>
    <xf numFmtId="10" fontId="1" fillId="0" borderId="27" xfId="0" applyNumberFormat="1" applyFont="1" applyBorder="1" applyProtection="1"/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4" fontId="1" fillId="0" borderId="0" xfId="0" applyNumberFormat="1" applyFont="1" applyFill="1" applyBorder="1" applyProtection="1"/>
    <xf numFmtId="10" fontId="1" fillId="0" borderId="0" xfId="0" applyNumberFormat="1" applyFont="1" applyBorder="1" applyProtection="1"/>
    <xf numFmtId="4" fontId="1" fillId="0" borderId="35" xfId="0" applyNumberFormat="1" applyFont="1" applyBorder="1" applyAlignment="1" applyProtection="1">
      <alignment horizontal="center" vertical="center" wrapText="1"/>
    </xf>
    <xf numFmtId="4" fontId="1" fillId="0" borderId="32" xfId="0" applyNumberFormat="1" applyFont="1" applyBorder="1" applyAlignment="1" applyProtection="1">
      <alignment horizontal="center" vertical="center" wrapText="1"/>
    </xf>
    <xf numFmtId="4" fontId="1" fillId="0" borderId="33" xfId="0" applyNumberFormat="1" applyFont="1" applyBorder="1" applyAlignment="1" applyProtection="1">
      <alignment horizontal="center" vertical="center" wrapText="1"/>
    </xf>
    <xf numFmtId="4" fontId="1" fillId="0" borderId="36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37" xfId="0" applyFont="1" applyBorder="1" applyAlignment="1" applyProtection="1">
      <alignment horizontal="center"/>
    </xf>
    <xf numFmtId="4" fontId="1" fillId="0" borderId="8" xfId="0" applyNumberFormat="1" applyFont="1" applyBorder="1" applyAlignment="1" applyProtection="1">
      <alignment horizontal="center"/>
    </xf>
    <xf numFmtId="4" fontId="1" fillId="0" borderId="10" xfId="0" applyNumberFormat="1" applyFont="1" applyBorder="1" applyAlignment="1" applyProtection="1">
      <alignment horizontal="center"/>
    </xf>
    <xf numFmtId="1" fontId="1" fillId="0" borderId="38" xfId="0" applyNumberFormat="1" applyFont="1" applyBorder="1" applyAlignment="1" applyProtection="1">
      <alignment horizontal="center"/>
    </xf>
    <xf numFmtId="4" fontId="1" fillId="0" borderId="7" xfId="0" applyNumberFormat="1" applyFont="1" applyBorder="1" applyAlignment="1" applyProtection="1">
      <alignment horizontal="center"/>
    </xf>
    <xf numFmtId="4" fontId="1" fillId="0" borderId="37" xfId="0" applyNumberFormat="1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0" borderId="39" xfId="0" applyFont="1" applyBorder="1" applyProtection="1"/>
    <xf numFmtId="4" fontId="1" fillId="4" borderId="13" xfId="0" applyNumberFormat="1" applyFont="1" applyFill="1" applyBorder="1" applyProtection="1"/>
    <xf numFmtId="0" fontId="1" fillId="4" borderId="13" xfId="0" applyFont="1" applyFill="1" applyBorder="1" applyProtection="1"/>
    <xf numFmtId="4" fontId="1" fillId="4" borderId="15" xfId="0" applyNumberFormat="1" applyFont="1" applyFill="1" applyBorder="1" applyProtection="1"/>
    <xf numFmtId="1" fontId="1" fillId="4" borderId="40" xfId="0" applyNumberFormat="1" applyFont="1" applyFill="1" applyBorder="1" applyAlignment="1" applyProtection="1">
      <alignment horizontal="center"/>
    </xf>
    <xf numFmtId="4" fontId="1" fillId="4" borderId="16" xfId="0" applyNumberFormat="1" applyFont="1" applyFill="1" applyBorder="1" applyProtection="1"/>
    <xf numFmtId="4" fontId="1" fillId="4" borderId="39" xfId="0" applyNumberFormat="1" applyFont="1" applyFill="1" applyBorder="1" applyProtection="1"/>
    <xf numFmtId="0" fontId="1" fillId="0" borderId="22" xfId="0" applyFont="1" applyBorder="1" applyAlignment="1" applyProtection="1">
      <alignment horizontal="center"/>
    </xf>
    <xf numFmtId="0" fontId="1" fillId="0" borderId="41" xfId="0" applyFont="1" applyBorder="1" applyProtection="1"/>
    <xf numFmtId="4" fontId="1" fillId="4" borderId="19" xfId="0" applyNumberFormat="1" applyFont="1" applyFill="1" applyBorder="1" applyProtection="1"/>
    <xf numFmtId="0" fontId="1" fillId="4" borderId="19" xfId="0" applyFont="1" applyFill="1" applyBorder="1" applyProtection="1"/>
    <xf numFmtId="4" fontId="1" fillId="4" borderId="21" xfId="0" applyNumberFormat="1" applyFont="1" applyFill="1" applyBorder="1" applyProtection="1"/>
    <xf numFmtId="1" fontId="1" fillId="4" borderId="42" xfId="0" applyNumberFormat="1" applyFont="1" applyFill="1" applyBorder="1" applyAlignment="1" applyProtection="1">
      <alignment horizontal="center"/>
    </xf>
    <xf numFmtId="4" fontId="1" fillId="4" borderId="22" xfId="0" applyNumberFormat="1" applyFont="1" applyFill="1" applyBorder="1" applyProtection="1"/>
    <xf numFmtId="4" fontId="1" fillId="4" borderId="41" xfId="0" applyNumberFormat="1" applyFont="1" applyFill="1" applyBorder="1" applyProtection="1"/>
    <xf numFmtId="0" fontId="1" fillId="0" borderId="43" xfId="0" applyFont="1" applyBorder="1" applyAlignment="1" applyProtection="1">
      <alignment horizontal="center"/>
    </xf>
    <xf numFmtId="0" fontId="1" fillId="0" borderId="44" xfId="0" applyFont="1" applyBorder="1" applyProtection="1"/>
    <xf numFmtId="0" fontId="1" fillId="0" borderId="45" xfId="0" applyFont="1" applyBorder="1" applyProtection="1"/>
    <xf numFmtId="4" fontId="1" fillId="4" borderId="45" xfId="0" applyNumberFormat="1" applyFont="1" applyFill="1" applyBorder="1" applyProtection="1"/>
    <xf numFmtId="4" fontId="1" fillId="4" borderId="44" xfId="0" applyNumberFormat="1" applyFont="1" applyFill="1" applyBorder="1" applyProtection="1"/>
    <xf numFmtId="4" fontId="1" fillId="4" borderId="46" xfId="0" applyNumberFormat="1" applyFont="1" applyFill="1" applyBorder="1" applyProtection="1"/>
    <xf numFmtId="0" fontId="1" fillId="0" borderId="47" xfId="0" applyFont="1" applyBorder="1" applyAlignment="1" applyProtection="1">
      <alignment horizontal="center"/>
    </xf>
    <xf numFmtId="0" fontId="1" fillId="2" borderId="41" xfId="0" applyFont="1" applyFill="1" applyBorder="1" applyProtection="1">
      <protection locked="0"/>
    </xf>
    <xf numFmtId="4" fontId="1" fillId="2" borderId="44" xfId="0" applyNumberFormat="1" applyFont="1" applyFill="1" applyBorder="1" applyProtection="1">
      <protection locked="0"/>
    </xf>
    <xf numFmtId="0" fontId="1" fillId="2" borderId="44" xfId="0" applyFont="1" applyFill="1" applyBorder="1" applyProtection="1">
      <protection locked="0"/>
    </xf>
    <xf numFmtId="4" fontId="1" fillId="0" borderId="44" xfId="0" applyNumberFormat="1" applyFont="1" applyBorder="1" applyProtection="1"/>
    <xf numFmtId="1" fontId="1" fillId="3" borderId="48" xfId="0" applyNumberFormat="1" applyFont="1" applyFill="1" applyBorder="1" applyAlignment="1" applyProtection="1">
      <alignment horizontal="center"/>
      <protection locked="0"/>
    </xf>
    <xf numFmtId="4" fontId="1" fillId="0" borderId="49" xfId="0" applyNumberFormat="1" applyFont="1" applyBorder="1" applyProtection="1"/>
    <xf numFmtId="4" fontId="1" fillId="0" borderId="50" xfId="0" applyNumberFormat="1" applyFont="1" applyBorder="1" applyProtection="1"/>
    <xf numFmtId="0" fontId="1" fillId="0" borderId="51" xfId="0" applyFont="1" applyBorder="1" applyAlignment="1" applyProtection="1">
      <alignment horizontal="center"/>
    </xf>
    <xf numFmtId="0" fontId="1" fillId="0" borderId="52" xfId="0" applyFont="1" applyBorder="1" applyProtection="1"/>
    <xf numFmtId="0" fontId="1" fillId="5" borderId="53" xfId="0" applyFont="1" applyFill="1" applyBorder="1" applyAlignment="1" applyProtection="1">
      <alignment horizontal="center"/>
    </xf>
    <xf numFmtId="0" fontId="1" fillId="5" borderId="54" xfId="0" applyFont="1" applyFill="1" applyBorder="1" applyProtection="1"/>
    <xf numFmtId="0" fontId="1" fillId="5" borderId="55" xfId="0" applyFont="1" applyFill="1" applyBorder="1" applyProtection="1"/>
    <xf numFmtId="4" fontId="1" fillId="5" borderId="54" xfId="0" applyNumberFormat="1" applyFont="1" applyFill="1" applyBorder="1" applyProtection="1"/>
    <xf numFmtId="4" fontId="1" fillId="5" borderId="56" xfId="0" applyNumberFormat="1" applyFont="1" applyFill="1" applyBorder="1" applyProtection="1"/>
    <xf numFmtId="1" fontId="1" fillId="5" borderId="57" xfId="0" applyNumberFormat="1" applyFont="1" applyFill="1" applyBorder="1" applyAlignment="1" applyProtection="1">
      <alignment horizontal="center"/>
    </xf>
    <xf numFmtId="4" fontId="1" fillId="5" borderId="53" xfId="0" applyNumberFormat="1" applyFont="1" applyFill="1" applyBorder="1" applyProtection="1"/>
    <xf numFmtId="4" fontId="1" fillId="5" borderId="55" xfId="0" applyNumberFormat="1" applyFont="1" applyFill="1" applyBorder="1" applyProtection="1"/>
    <xf numFmtId="0" fontId="1" fillId="0" borderId="49" xfId="0" applyFont="1" applyBorder="1" applyProtection="1"/>
    <xf numFmtId="0" fontId="1" fillId="0" borderId="58" xfId="0" applyFont="1" applyBorder="1" applyProtection="1"/>
    <xf numFmtId="4" fontId="1" fillId="2" borderId="49" xfId="0" applyNumberFormat="1" applyFont="1" applyFill="1" applyBorder="1" applyProtection="1">
      <protection locked="0"/>
    </xf>
    <xf numFmtId="4" fontId="1" fillId="2" borderId="50" xfId="0" applyNumberFormat="1" applyFont="1" applyFill="1" applyBorder="1" applyProtection="1">
      <protection locked="0"/>
    </xf>
    <xf numFmtId="1" fontId="1" fillId="3" borderId="59" xfId="0" applyNumberFormat="1" applyFont="1" applyFill="1" applyBorder="1" applyAlignment="1" applyProtection="1">
      <alignment horizontal="center"/>
      <protection locked="0"/>
    </xf>
    <xf numFmtId="4" fontId="1" fillId="0" borderId="58" xfId="0" applyNumberFormat="1" applyFont="1" applyBorder="1" applyProtection="1"/>
    <xf numFmtId="4" fontId="1" fillId="4" borderId="49" xfId="0" applyNumberFormat="1" applyFont="1" applyFill="1" applyBorder="1" applyProtection="1"/>
    <xf numFmtId="4" fontId="1" fillId="4" borderId="47" xfId="0" applyNumberFormat="1" applyFont="1" applyFill="1" applyBorder="1" applyProtection="1"/>
    <xf numFmtId="4" fontId="1" fillId="4" borderId="50" xfId="0" applyNumberFormat="1" applyFont="1" applyFill="1" applyBorder="1" applyProtection="1"/>
    <xf numFmtId="4" fontId="1" fillId="4" borderId="58" xfId="0" applyNumberFormat="1" applyFont="1" applyFill="1" applyBorder="1" applyProtection="1"/>
    <xf numFmtId="0" fontId="0" fillId="2" borderId="41" xfId="0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4" fontId="1" fillId="2" borderId="21" xfId="0" applyNumberFormat="1" applyFont="1" applyFill="1" applyBorder="1" applyProtection="1">
      <protection locked="0"/>
    </xf>
    <xf numFmtId="1" fontId="1" fillId="3" borderId="42" xfId="0" applyNumberFormat="1" applyFont="1" applyFill="1" applyBorder="1" applyAlignment="1" applyProtection="1">
      <alignment horizontal="center"/>
      <protection locked="0"/>
    </xf>
    <xf numFmtId="4" fontId="1" fillId="2" borderId="46" xfId="0" applyNumberFormat="1" applyFont="1" applyFill="1" applyBorder="1" applyProtection="1">
      <protection locked="0"/>
    </xf>
    <xf numFmtId="0" fontId="1" fillId="2" borderId="45" xfId="0" applyFont="1" applyFill="1" applyBorder="1" applyProtection="1">
      <protection locked="0"/>
    </xf>
    <xf numFmtId="0" fontId="1" fillId="0" borderId="41" xfId="0" applyFont="1" applyFill="1" applyBorder="1" applyProtection="1"/>
    <xf numFmtId="0" fontId="1" fillId="0" borderId="45" xfId="0" applyFont="1" applyFill="1" applyBorder="1" applyProtection="1"/>
    <xf numFmtId="0" fontId="1" fillId="2" borderId="58" xfId="0" applyFont="1" applyFill="1" applyBorder="1" applyProtection="1">
      <protection locked="0"/>
    </xf>
    <xf numFmtId="0" fontId="1" fillId="2" borderId="49" xfId="0" applyFont="1" applyFill="1" applyBorder="1" applyProtection="1">
      <protection locked="0"/>
    </xf>
    <xf numFmtId="0" fontId="1" fillId="0" borderId="31" xfId="0" applyFont="1" applyBorder="1" applyAlignment="1" applyProtection="1">
      <alignment horizontal="center"/>
    </xf>
    <xf numFmtId="4" fontId="1" fillId="4" borderId="44" xfId="0" applyNumberFormat="1" applyFont="1" applyFill="1" applyBorder="1" applyProtection="1">
      <protection locked="0"/>
    </xf>
    <xf numFmtId="0" fontId="1" fillId="4" borderId="44" xfId="0" applyFont="1" applyFill="1" applyBorder="1" applyProtection="1">
      <protection locked="0"/>
    </xf>
    <xf numFmtId="1" fontId="1" fillId="4" borderId="48" xfId="0" applyNumberFormat="1" applyFont="1" applyFill="1" applyBorder="1" applyAlignment="1" applyProtection="1">
      <alignment horizontal="center"/>
      <protection locked="0"/>
    </xf>
    <xf numFmtId="4" fontId="1" fillId="4" borderId="43" xfId="0" applyNumberFormat="1" applyFont="1" applyFill="1" applyBorder="1" applyProtection="1"/>
    <xf numFmtId="4" fontId="1" fillId="0" borderId="19" xfId="0" applyNumberFormat="1" applyFont="1" applyBorder="1" applyProtection="1"/>
    <xf numFmtId="4" fontId="1" fillId="5" borderId="60" xfId="0" applyNumberFormat="1" applyFont="1" applyFill="1" applyBorder="1" applyProtection="1"/>
    <xf numFmtId="0" fontId="1" fillId="0" borderId="0" xfId="0" applyFont="1" applyAlignment="1" applyProtection="1">
      <alignment horizontal="left"/>
    </xf>
    <xf numFmtId="4" fontId="1" fillId="4" borderId="52" xfId="0" applyNumberFormat="1" applyFont="1" applyFill="1" applyBorder="1" applyProtection="1"/>
    <xf numFmtId="4" fontId="1" fillId="4" borderId="62" xfId="0" applyNumberFormat="1" applyFont="1" applyFill="1" applyBorder="1" applyProtection="1"/>
    <xf numFmtId="0" fontId="1" fillId="5" borderId="63" xfId="0" applyFont="1" applyFill="1" applyBorder="1" applyProtection="1"/>
    <xf numFmtId="0" fontId="1" fillId="5" borderId="64" xfId="0" applyFont="1" applyFill="1" applyBorder="1" applyProtection="1"/>
    <xf numFmtId="4" fontId="1" fillId="5" borderId="64" xfId="0" applyNumberFormat="1" applyFont="1" applyFill="1" applyBorder="1" applyProtection="1"/>
    <xf numFmtId="4" fontId="1" fillId="5" borderId="63" xfId="0" applyNumberFormat="1" applyFont="1" applyFill="1" applyBorder="1" applyProtection="1"/>
    <xf numFmtId="4" fontId="1" fillId="5" borderId="65" xfId="0" applyNumberFormat="1" applyFont="1" applyFill="1" applyBorder="1" applyProtection="1"/>
    <xf numFmtId="0" fontId="1" fillId="0" borderId="0" xfId="0" applyFont="1" applyFill="1" applyProtection="1"/>
    <xf numFmtId="1" fontId="1" fillId="0" borderId="0" xfId="0" applyNumberFormat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1" fillId="0" borderId="37" xfId="0" applyFont="1" applyBorder="1" applyProtection="1"/>
    <xf numFmtId="4" fontId="1" fillId="0" borderId="37" xfId="0" applyNumberFormat="1" applyFont="1" applyBorder="1" applyProtection="1"/>
    <xf numFmtId="1" fontId="1" fillId="0" borderId="37" xfId="0" applyNumberFormat="1" applyFont="1" applyBorder="1" applyAlignment="1" applyProtection="1">
      <alignment horizontal="center"/>
    </xf>
    <xf numFmtId="4" fontId="1" fillId="4" borderId="69" xfId="0" applyNumberFormat="1" applyFont="1" applyFill="1" applyBorder="1" applyProtection="1"/>
    <xf numFmtId="4" fontId="1" fillId="4" borderId="70" xfId="0" applyNumberFormat="1" applyFont="1" applyFill="1" applyBorder="1" applyProtection="1"/>
    <xf numFmtId="0" fontId="1" fillId="6" borderId="52" xfId="0" applyFont="1" applyFill="1" applyBorder="1" applyProtection="1"/>
    <xf numFmtId="0" fontId="1" fillId="6" borderId="61" xfId="0" applyFont="1" applyFill="1" applyBorder="1" applyProtection="1"/>
    <xf numFmtId="4" fontId="1" fillId="6" borderId="61" xfId="0" applyNumberFormat="1" applyFont="1" applyFill="1" applyBorder="1" applyProtection="1"/>
    <xf numFmtId="0" fontId="4" fillId="0" borderId="0" xfId="0" applyFont="1" applyAlignment="1" applyProtection="1">
      <alignment horizontal="left"/>
    </xf>
    <xf numFmtId="0" fontId="1" fillId="8" borderId="8" xfId="0" applyFont="1" applyFill="1" applyBorder="1" applyProtection="1"/>
    <xf numFmtId="0" fontId="1" fillId="8" borderId="37" xfId="0" applyFont="1" applyFill="1" applyBorder="1" applyProtection="1"/>
    <xf numFmtId="4" fontId="1" fillId="8" borderId="37" xfId="0" applyNumberFormat="1" applyFont="1" applyFill="1" applyBorder="1" applyProtection="1"/>
    <xf numFmtId="4" fontId="1" fillId="4" borderId="8" xfId="0" applyNumberFormat="1" applyFont="1" applyFill="1" applyBorder="1" applyProtection="1"/>
    <xf numFmtId="4" fontId="1" fillId="4" borderId="10" xfId="0" applyNumberFormat="1" applyFont="1" applyFill="1" applyBorder="1" applyProtection="1"/>
    <xf numFmtId="0" fontId="1" fillId="7" borderId="54" xfId="0" applyFont="1" applyFill="1" applyBorder="1" applyProtection="1"/>
    <xf numFmtId="0" fontId="1" fillId="7" borderId="55" xfId="0" applyFont="1" applyFill="1" applyBorder="1" applyProtection="1"/>
    <xf numFmtId="4" fontId="1" fillId="7" borderId="55" xfId="0" applyNumberFormat="1" applyFont="1" applyFill="1" applyBorder="1" applyProtection="1"/>
    <xf numFmtId="4" fontId="1" fillId="4" borderId="54" xfId="0" applyNumberFormat="1" applyFont="1" applyFill="1" applyBorder="1" applyProtection="1"/>
    <xf numFmtId="4" fontId="1" fillId="4" borderId="56" xfId="0" applyNumberFormat="1" applyFont="1" applyFill="1" applyBorder="1" applyProtection="1"/>
    <xf numFmtId="0" fontId="1" fillId="9" borderId="69" xfId="0" applyFont="1" applyFill="1" applyBorder="1" applyProtection="1"/>
    <xf numFmtId="0" fontId="1" fillId="9" borderId="0" xfId="0" applyFont="1" applyFill="1" applyBorder="1" applyProtection="1"/>
    <xf numFmtId="4" fontId="1" fillId="9" borderId="0" xfId="0" applyNumberFormat="1" applyFont="1" applyFill="1" applyBorder="1" applyProtection="1"/>
    <xf numFmtId="0" fontId="1" fillId="8" borderId="54" xfId="0" applyFont="1" applyFill="1" applyBorder="1" applyProtection="1"/>
    <xf numFmtId="0" fontId="1" fillId="8" borderId="55" xfId="0" applyFont="1" applyFill="1" applyBorder="1" applyProtection="1"/>
    <xf numFmtId="4" fontId="1" fillId="8" borderId="55" xfId="0" applyNumberFormat="1" applyFont="1" applyFill="1" applyBorder="1" applyProtection="1"/>
    <xf numFmtId="4" fontId="1" fillId="6" borderId="52" xfId="0" applyNumberFormat="1" applyFont="1" applyFill="1" applyBorder="1" applyProtection="1"/>
    <xf numFmtId="4" fontId="1" fillId="7" borderId="54" xfId="0" applyNumberFormat="1" applyFont="1" applyFill="1" applyBorder="1" applyProtection="1"/>
    <xf numFmtId="4" fontId="1" fillId="8" borderId="54" xfId="0" applyNumberFormat="1" applyFont="1" applyFill="1" applyBorder="1" applyProtection="1"/>
    <xf numFmtId="4" fontId="1" fillId="8" borderId="8" xfId="0" applyNumberFormat="1" applyFont="1" applyFill="1" applyBorder="1" applyProtection="1"/>
    <xf numFmtId="4" fontId="1" fillId="9" borderId="69" xfId="0" applyNumberFormat="1" applyFont="1" applyFill="1" applyBorder="1" applyProtection="1"/>
    <xf numFmtId="0" fontId="1" fillId="0" borderId="77" xfId="0" applyFont="1" applyBorder="1" applyProtection="1">
      <protection locked="0"/>
    </xf>
    <xf numFmtId="0" fontId="1" fillId="0" borderId="78" xfId="0" applyFont="1" applyBorder="1" applyProtection="1">
      <protection locked="0"/>
    </xf>
    <xf numFmtId="4" fontId="1" fillId="8" borderId="80" xfId="0" applyNumberFormat="1" applyFont="1" applyFill="1" applyBorder="1" applyProtection="1">
      <protection locked="0"/>
    </xf>
    <xf numFmtId="4" fontId="1" fillId="8" borderId="81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71" xfId="0" applyFont="1" applyBorder="1" applyAlignment="1" applyProtection="1">
      <alignment horizontal="center" vertical="center" wrapText="1"/>
      <protection locked="0"/>
    </xf>
    <xf numFmtId="0" fontId="1" fillId="0" borderId="72" xfId="0" applyFont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 applyProtection="1">
      <alignment horizontal="center" vertical="center" wrapText="1"/>
      <protection locked="0"/>
    </xf>
    <xf numFmtId="0" fontId="1" fillId="0" borderId="7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75" xfId="0" applyNumberFormat="1" applyFont="1" applyBorder="1" applyAlignment="1" applyProtection="1">
      <alignment horizontal="center"/>
      <protection locked="0"/>
    </xf>
    <xf numFmtId="4" fontId="1" fillId="0" borderId="76" xfId="0" applyNumberFormat="1" applyFont="1" applyBorder="1" applyAlignment="1" applyProtection="1">
      <alignment horizontal="center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Fill="1" applyProtection="1">
      <protection locked="0"/>
    </xf>
    <xf numFmtId="4" fontId="1" fillId="8" borderId="82" xfId="0" applyNumberFormat="1" applyFont="1" applyFill="1" applyBorder="1" applyProtection="1">
      <protection locked="0"/>
    </xf>
    <xf numFmtId="4" fontId="1" fillId="8" borderId="83" xfId="0" applyNumberFormat="1" applyFont="1" applyFill="1" applyBorder="1" applyProtection="1">
      <protection locked="0"/>
    </xf>
    <xf numFmtId="4" fontId="1" fillId="11" borderId="79" xfId="0" applyNumberFormat="1" applyFont="1" applyFill="1" applyBorder="1" applyAlignment="1" applyProtection="1">
      <alignment horizontal="center" vertical="center" wrapText="1"/>
    </xf>
    <xf numFmtId="1" fontId="1" fillId="11" borderId="79" xfId="0" applyNumberFormat="1" applyFont="1" applyFill="1" applyBorder="1" applyAlignment="1" applyProtection="1">
      <alignment horizontal="center" vertical="center" wrapText="1"/>
    </xf>
    <xf numFmtId="0" fontId="1" fillId="0" borderId="77" xfId="0" applyFont="1" applyBorder="1" applyAlignment="1" applyProtection="1">
      <alignment horizontal="center" vertical="center" wrapText="1"/>
      <protection locked="0"/>
    </xf>
    <xf numFmtId="0" fontId="1" fillId="0" borderId="78" xfId="0" applyFont="1" applyBorder="1" applyAlignment="1" applyProtection="1">
      <alignment horizontal="center" vertical="center" wrapText="1"/>
      <protection locked="0"/>
    </xf>
    <xf numFmtId="0" fontId="1" fillId="6" borderId="4" xfId="0" applyFont="1" applyFill="1" applyBorder="1" applyProtection="1"/>
    <xf numFmtId="0" fontId="1" fillId="6" borderId="2" xfId="0" applyFont="1" applyFill="1" applyBorder="1" applyProtection="1"/>
    <xf numFmtId="4" fontId="1" fillId="6" borderId="2" xfId="0" applyNumberFormat="1" applyFont="1" applyFill="1" applyBorder="1" applyProtection="1"/>
    <xf numFmtId="4" fontId="1" fillId="6" borderId="4" xfId="0" applyNumberFormat="1" applyFont="1" applyFill="1" applyBorder="1" applyProtection="1"/>
    <xf numFmtId="4" fontId="1" fillId="4" borderId="4" xfId="0" applyNumberFormat="1" applyFont="1" applyFill="1" applyBorder="1" applyProtection="1"/>
    <xf numFmtId="4" fontId="1" fillId="6" borderId="13" xfId="0" applyNumberFormat="1" applyFont="1" applyFill="1" applyBorder="1" applyProtection="1"/>
    <xf numFmtId="4" fontId="1" fillId="6" borderId="15" xfId="0" applyNumberFormat="1" applyFont="1" applyFill="1" applyBorder="1" applyProtection="1"/>
    <xf numFmtId="0" fontId="1" fillId="5" borderId="7" xfId="0" applyFont="1" applyFill="1" applyBorder="1" applyAlignment="1" applyProtection="1">
      <alignment horizontal="center"/>
    </xf>
    <xf numFmtId="0" fontId="1" fillId="6" borderId="84" xfId="0" applyFont="1" applyFill="1" applyBorder="1" applyProtection="1"/>
    <xf numFmtId="0" fontId="1" fillId="6" borderId="85" xfId="0" applyFont="1" applyFill="1" applyBorder="1" applyProtection="1"/>
    <xf numFmtId="4" fontId="1" fillId="6" borderId="85" xfId="0" applyNumberFormat="1" applyFont="1" applyFill="1" applyBorder="1" applyProtection="1"/>
    <xf numFmtId="4" fontId="1" fillId="6" borderId="84" xfId="0" applyNumberFormat="1" applyFont="1" applyFill="1" applyBorder="1" applyProtection="1"/>
    <xf numFmtId="4" fontId="1" fillId="4" borderId="84" xfId="0" applyNumberFormat="1" applyFont="1" applyFill="1" applyBorder="1" applyProtection="1"/>
    <xf numFmtId="4" fontId="1" fillId="4" borderId="86" xfId="0" applyNumberFormat="1" applyFont="1" applyFill="1" applyBorder="1" applyProtection="1"/>
    <xf numFmtId="4" fontId="1" fillId="0" borderId="87" xfId="0" applyNumberFormat="1" applyFont="1" applyBorder="1" applyProtection="1"/>
    <xf numFmtId="4" fontId="1" fillId="0" borderId="89" xfId="0" applyNumberFormat="1" applyFont="1" applyBorder="1" applyProtection="1"/>
    <xf numFmtId="4" fontId="1" fillId="0" borderId="88" xfId="0" applyNumberFormat="1" applyFont="1" applyBorder="1" applyProtection="1"/>
    <xf numFmtId="4" fontId="1" fillId="0" borderId="18" xfId="0" applyNumberFormat="1" applyFont="1" applyBorder="1" applyProtection="1"/>
    <xf numFmtId="4" fontId="1" fillId="0" borderId="23" xfId="0" applyNumberFormat="1" applyFont="1" applyBorder="1" applyProtection="1"/>
    <xf numFmtId="4" fontId="1" fillId="0" borderId="90" xfId="0" applyNumberFormat="1" applyFont="1" applyBorder="1" applyProtection="1"/>
    <xf numFmtId="4" fontId="1" fillId="0" borderId="91" xfId="0" applyNumberFormat="1" applyFont="1" applyBorder="1" applyProtection="1"/>
    <xf numFmtId="4" fontId="1" fillId="0" borderId="92" xfId="0" applyNumberFormat="1" applyFont="1" applyBorder="1" applyProtection="1"/>
    <xf numFmtId="4" fontId="1" fillId="0" borderId="93" xfId="0" applyNumberFormat="1" applyFont="1" applyBorder="1" applyProtection="1"/>
    <xf numFmtId="4" fontId="1" fillId="12" borderId="8" xfId="0" applyNumberFormat="1" applyFont="1" applyFill="1" applyBorder="1" applyAlignment="1" applyProtection="1">
      <alignment horizontal="center"/>
    </xf>
    <xf numFmtId="4" fontId="1" fillId="12" borderId="4" xfId="0" applyNumberFormat="1" applyFont="1" applyFill="1" applyBorder="1" applyProtection="1"/>
    <xf numFmtId="4" fontId="1" fillId="12" borderId="52" xfId="0" applyNumberFormat="1" applyFont="1" applyFill="1" applyBorder="1" applyProtection="1"/>
    <xf numFmtId="4" fontId="1" fillId="12" borderId="54" xfId="0" applyNumberFormat="1" applyFont="1" applyFill="1" applyBorder="1" applyProtection="1"/>
    <xf numFmtId="4" fontId="1" fillId="12" borderId="84" xfId="0" applyNumberFormat="1" applyFont="1" applyFill="1" applyBorder="1" applyProtection="1"/>
    <xf numFmtId="4" fontId="1" fillId="13" borderId="54" xfId="0" applyNumberFormat="1" applyFont="1" applyFill="1" applyBorder="1" applyProtection="1"/>
    <xf numFmtId="4" fontId="1" fillId="13" borderId="8" xfId="0" applyNumberFormat="1" applyFont="1" applyFill="1" applyBorder="1" applyProtection="1"/>
    <xf numFmtId="4" fontId="1" fillId="13" borderId="69" xfId="0" applyNumberFormat="1" applyFont="1" applyFill="1" applyBorder="1" applyProtection="1"/>
    <xf numFmtId="4" fontId="1" fillId="13" borderId="19" xfId="0" applyNumberFormat="1" applyFont="1" applyFill="1" applyBorder="1" applyProtection="1"/>
    <xf numFmtId="4" fontId="1" fillId="13" borderId="44" xfId="0" applyNumberFormat="1" applyFont="1" applyFill="1" applyBorder="1" applyProtection="1"/>
    <xf numFmtId="4" fontId="1" fillId="13" borderId="49" xfId="0" applyNumberFormat="1" applyFont="1" applyFill="1" applyBorder="1" applyProtection="1"/>
    <xf numFmtId="4" fontId="1" fillId="12" borderId="19" xfId="0" applyNumberFormat="1" applyFont="1" applyFill="1" applyBorder="1" applyProtection="1">
      <protection locked="0"/>
    </xf>
    <xf numFmtId="4" fontId="1" fillId="12" borderId="49" xfId="0" applyNumberFormat="1" applyFont="1" applyFill="1" applyBorder="1" applyProtection="1">
      <protection locked="0"/>
    </xf>
    <xf numFmtId="4" fontId="1" fillId="12" borderId="23" xfId="0" applyNumberFormat="1" applyFont="1" applyFill="1" applyBorder="1" applyProtection="1">
      <protection locked="0"/>
    </xf>
    <xf numFmtId="4" fontId="1" fillId="12" borderId="92" xfId="0" applyNumberFormat="1" applyFont="1" applyFill="1" applyBorder="1" applyProtection="1">
      <protection locked="0"/>
    </xf>
    <xf numFmtId="4" fontId="1" fillId="12" borderId="44" xfId="0" applyNumberFormat="1" applyFont="1" applyFill="1" applyBorder="1" applyProtection="1">
      <protection locked="0"/>
    </xf>
    <xf numFmtId="4" fontId="1" fillId="13" borderId="21" xfId="0" applyNumberFormat="1" applyFont="1" applyFill="1" applyBorder="1" applyProtection="1"/>
    <xf numFmtId="4" fontId="1" fillId="13" borderId="58" xfId="0" applyNumberFormat="1" applyFont="1" applyFill="1" applyBorder="1" applyProtection="1"/>
    <xf numFmtId="4" fontId="1" fillId="13" borderId="50" xfId="0" applyNumberFormat="1" applyFont="1" applyFill="1" applyBorder="1" applyProtection="1"/>
    <xf numFmtId="0" fontId="1" fillId="10" borderId="66" xfId="0" applyFont="1" applyFill="1" applyBorder="1" applyAlignment="1" applyProtection="1">
      <alignment horizontal="center" vertical="center" textRotation="90"/>
    </xf>
    <xf numFmtId="0" fontId="1" fillId="10" borderId="67" xfId="0" applyFont="1" applyFill="1" applyBorder="1" applyAlignment="1" applyProtection="1">
      <alignment horizontal="center" vertical="center" textRotation="90"/>
    </xf>
    <xf numFmtId="0" fontId="1" fillId="10" borderId="68" xfId="0" applyFont="1" applyFill="1" applyBorder="1" applyAlignment="1" applyProtection="1">
      <alignment horizontal="center" vertical="center" textRotation="90"/>
    </xf>
    <xf numFmtId="0" fontId="1" fillId="10" borderId="66" xfId="0" applyFont="1" applyFill="1" applyBorder="1" applyAlignment="1" applyProtection="1">
      <alignment horizontal="center" vertical="center" textRotation="90" wrapText="1"/>
    </xf>
    <xf numFmtId="0" fontId="1" fillId="10" borderId="67" xfId="0" applyFont="1" applyFill="1" applyBorder="1" applyAlignment="1" applyProtection="1">
      <alignment horizontal="center" vertical="center" textRotation="90" wrapText="1"/>
    </xf>
    <xf numFmtId="0" fontId="1" fillId="10" borderId="68" xfId="0" applyFont="1" applyFill="1" applyBorder="1" applyAlignment="1" applyProtection="1">
      <alignment horizontal="center" vertical="center" textRotation="90" wrapText="1"/>
    </xf>
    <xf numFmtId="4" fontId="1" fillId="12" borderId="4" xfId="0" applyNumberFormat="1" applyFont="1" applyFill="1" applyBorder="1" applyAlignment="1" applyProtection="1">
      <alignment horizontal="center" vertical="center" wrapText="1"/>
    </xf>
    <xf numFmtId="4" fontId="1" fillId="12" borderId="32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4" fontId="1" fillId="0" borderId="4" xfId="0" applyNumberFormat="1" applyFont="1" applyBorder="1" applyAlignment="1" applyProtection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4" fontId="1" fillId="0" borderId="32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  <xf numFmtId="4" fontId="1" fillId="0" borderId="5" xfId="0" applyNumberFormat="1" applyFont="1" applyBorder="1" applyAlignment="1" applyProtection="1">
      <alignment horizontal="center" vertical="center" wrapText="1"/>
    </xf>
    <xf numFmtId="4" fontId="1" fillId="0" borderId="33" xfId="0" applyNumberFormat="1" applyFont="1" applyBorder="1" applyAlignment="1" applyProtection="1">
      <alignment horizontal="center" vertical="center" wrapText="1"/>
    </xf>
    <xf numFmtId="1" fontId="1" fillId="3" borderId="30" xfId="0" applyNumberFormat="1" applyFont="1" applyFill="1" applyBorder="1" applyAlignment="1" applyProtection="1">
      <alignment horizontal="center" vertical="center" wrapText="1"/>
    </xf>
    <xf numFmtId="1" fontId="1" fillId="3" borderId="34" xfId="0" applyNumberFormat="1" applyFont="1" applyFill="1" applyBorder="1" applyAlignment="1" applyProtection="1">
      <alignment horizontal="center" vertical="center" wrapText="1"/>
    </xf>
    <xf numFmtId="4" fontId="1" fillId="12" borderId="94" xfId="0" applyNumberFormat="1" applyFont="1" applyFill="1" applyBorder="1" applyProtection="1">
      <protection locked="0"/>
    </xf>
    <xf numFmtId="4" fontId="1" fillId="5" borderId="79" xfId="0" applyNumberFormat="1" applyFont="1" applyFill="1" applyBorder="1" applyProtection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6969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06"/>
  <sheetViews>
    <sheetView showZeros="0" tabSelected="1" workbookViewId="0">
      <selection activeCell="G46" sqref="G46"/>
    </sheetView>
  </sheetViews>
  <sheetFormatPr baseColWidth="10" defaultRowHeight="12.75" x14ac:dyDescent="0.2"/>
  <cols>
    <col min="1" max="1" width="0.140625" style="1" customWidth="1"/>
    <col min="2" max="2" width="5.28515625" style="1" customWidth="1"/>
    <col min="3" max="3" width="6.5703125" style="1" customWidth="1"/>
    <col min="4" max="4" width="6" style="1" customWidth="1"/>
    <col min="5" max="5" width="35.28515625" style="1" customWidth="1"/>
    <col min="6" max="6" width="10.28515625" style="2" customWidth="1"/>
    <col min="7" max="7" width="7.85546875" style="1" customWidth="1"/>
    <col min="8" max="8" width="11.7109375" style="2" customWidth="1"/>
    <col min="9" max="9" width="12.5703125" style="2" customWidth="1"/>
    <col min="10" max="10" width="11.7109375" style="2" customWidth="1"/>
    <col min="11" max="11" width="11.7109375" style="3" customWidth="1"/>
    <col min="12" max="23" width="11.7109375" style="2" customWidth="1"/>
    <col min="24" max="24" width="11.7109375" style="189" customWidth="1"/>
    <col min="25" max="25" width="13.42578125" style="189" customWidth="1"/>
    <col min="26" max="26" width="14" style="189" hidden="1" customWidth="1"/>
    <col min="27" max="27" width="15.28515625" style="189" hidden="1" customWidth="1"/>
    <col min="28" max="259" width="11.42578125" style="1"/>
    <col min="260" max="260" width="0.140625" style="1" customWidth="1"/>
    <col min="261" max="261" width="5.28515625" style="1" customWidth="1"/>
    <col min="262" max="262" width="6.5703125" style="1" customWidth="1"/>
    <col min="263" max="263" width="6" style="1" customWidth="1"/>
    <col min="264" max="264" width="35.28515625" style="1" customWidth="1"/>
    <col min="265" max="265" width="9.28515625" style="1" customWidth="1"/>
    <col min="266" max="266" width="7.140625" style="1" customWidth="1"/>
    <col min="267" max="267" width="11.7109375" style="1" customWidth="1"/>
    <col min="268" max="268" width="12.5703125" style="1" customWidth="1"/>
    <col min="269" max="282" width="11.7109375" style="1" customWidth="1"/>
    <col min="283" max="283" width="12.140625" style="1" bestFit="1" customWidth="1"/>
    <col min="284" max="515" width="11.42578125" style="1"/>
    <col min="516" max="516" width="0.140625" style="1" customWidth="1"/>
    <col min="517" max="517" width="5.28515625" style="1" customWidth="1"/>
    <col min="518" max="518" width="6.5703125" style="1" customWidth="1"/>
    <col min="519" max="519" width="6" style="1" customWidth="1"/>
    <col min="520" max="520" width="35.28515625" style="1" customWidth="1"/>
    <col min="521" max="521" width="9.28515625" style="1" customWidth="1"/>
    <col min="522" max="522" width="7.140625" style="1" customWidth="1"/>
    <col min="523" max="523" width="11.7109375" style="1" customWidth="1"/>
    <col min="524" max="524" width="12.5703125" style="1" customWidth="1"/>
    <col min="525" max="538" width="11.7109375" style="1" customWidth="1"/>
    <col min="539" max="539" width="12.140625" style="1" bestFit="1" customWidth="1"/>
    <col min="540" max="771" width="11.42578125" style="1"/>
    <col min="772" max="772" width="0.140625" style="1" customWidth="1"/>
    <col min="773" max="773" width="5.28515625" style="1" customWidth="1"/>
    <col min="774" max="774" width="6.5703125" style="1" customWidth="1"/>
    <col min="775" max="775" width="6" style="1" customWidth="1"/>
    <col min="776" max="776" width="35.28515625" style="1" customWidth="1"/>
    <col min="777" max="777" width="9.28515625" style="1" customWidth="1"/>
    <col min="778" max="778" width="7.140625" style="1" customWidth="1"/>
    <col min="779" max="779" width="11.7109375" style="1" customWidth="1"/>
    <col min="780" max="780" width="12.5703125" style="1" customWidth="1"/>
    <col min="781" max="794" width="11.7109375" style="1" customWidth="1"/>
    <col min="795" max="795" width="12.140625" style="1" bestFit="1" customWidth="1"/>
    <col min="796" max="1027" width="11.42578125" style="1"/>
    <col min="1028" max="1028" width="0.140625" style="1" customWidth="1"/>
    <col min="1029" max="1029" width="5.28515625" style="1" customWidth="1"/>
    <col min="1030" max="1030" width="6.5703125" style="1" customWidth="1"/>
    <col min="1031" max="1031" width="6" style="1" customWidth="1"/>
    <col min="1032" max="1032" width="35.28515625" style="1" customWidth="1"/>
    <col min="1033" max="1033" width="9.28515625" style="1" customWidth="1"/>
    <col min="1034" max="1034" width="7.140625" style="1" customWidth="1"/>
    <col min="1035" max="1035" width="11.7109375" style="1" customWidth="1"/>
    <col min="1036" max="1036" width="12.5703125" style="1" customWidth="1"/>
    <col min="1037" max="1050" width="11.7109375" style="1" customWidth="1"/>
    <col min="1051" max="1051" width="12.140625" style="1" bestFit="1" customWidth="1"/>
    <col min="1052" max="1283" width="11.42578125" style="1"/>
    <col min="1284" max="1284" width="0.140625" style="1" customWidth="1"/>
    <col min="1285" max="1285" width="5.28515625" style="1" customWidth="1"/>
    <col min="1286" max="1286" width="6.5703125" style="1" customWidth="1"/>
    <col min="1287" max="1287" width="6" style="1" customWidth="1"/>
    <col min="1288" max="1288" width="35.28515625" style="1" customWidth="1"/>
    <col min="1289" max="1289" width="9.28515625" style="1" customWidth="1"/>
    <col min="1290" max="1290" width="7.140625" style="1" customWidth="1"/>
    <col min="1291" max="1291" width="11.7109375" style="1" customWidth="1"/>
    <col min="1292" max="1292" width="12.5703125" style="1" customWidth="1"/>
    <col min="1293" max="1306" width="11.7109375" style="1" customWidth="1"/>
    <col min="1307" max="1307" width="12.140625" style="1" bestFit="1" customWidth="1"/>
    <col min="1308" max="1539" width="11.42578125" style="1"/>
    <col min="1540" max="1540" width="0.140625" style="1" customWidth="1"/>
    <col min="1541" max="1541" width="5.28515625" style="1" customWidth="1"/>
    <col min="1542" max="1542" width="6.5703125" style="1" customWidth="1"/>
    <col min="1543" max="1543" width="6" style="1" customWidth="1"/>
    <col min="1544" max="1544" width="35.28515625" style="1" customWidth="1"/>
    <col min="1545" max="1545" width="9.28515625" style="1" customWidth="1"/>
    <col min="1546" max="1546" width="7.140625" style="1" customWidth="1"/>
    <col min="1547" max="1547" width="11.7109375" style="1" customWidth="1"/>
    <col min="1548" max="1548" width="12.5703125" style="1" customWidth="1"/>
    <col min="1549" max="1562" width="11.7109375" style="1" customWidth="1"/>
    <col min="1563" max="1563" width="12.140625" style="1" bestFit="1" customWidth="1"/>
    <col min="1564" max="1795" width="11.42578125" style="1"/>
    <col min="1796" max="1796" width="0.140625" style="1" customWidth="1"/>
    <col min="1797" max="1797" width="5.28515625" style="1" customWidth="1"/>
    <col min="1798" max="1798" width="6.5703125" style="1" customWidth="1"/>
    <col min="1799" max="1799" width="6" style="1" customWidth="1"/>
    <col min="1800" max="1800" width="35.28515625" style="1" customWidth="1"/>
    <col min="1801" max="1801" width="9.28515625" style="1" customWidth="1"/>
    <col min="1802" max="1802" width="7.140625" style="1" customWidth="1"/>
    <col min="1803" max="1803" width="11.7109375" style="1" customWidth="1"/>
    <col min="1804" max="1804" width="12.5703125" style="1" customWidth="1"/>
    <col min="1805" max="1818" width="11.7109375" style="1" customWidth="1"/>
    <col min="1819" max="1819" width="12.140625" style="1" bestFit="1" customWidth="1"/>
    <col min="1820" max="2051" width="11.42578125" style="1"/>
    <col min="2052" max="2052" width="0.140625" style="1" customWidth="1"/>
    <col min="2053" max="2053" width="5.28515625" style="1" customWidth="1"/>
    <col min="2054" max="2054" width="6.5703125" style="1" customWidth="1"/>
    <col min="2055" max="2055" width="6" style="1" customWidth="1"/>
    <col min="2056" max="2056" width="35.28515625" style="1" customWidth="1"/>
    <col min="2057" max="2057" width="9.28515625" style="1" customWidth="1"/>
    <col min="2058" max="2058" width="7.140625" style="1" customWidth="1"/>
    <col min="2059" max="2059" width="11.7109375" style="1" customWidth="1"/>
    <col min="2060" max="2060" width="12.5703125" style="1" customWidth="1"/>
    <col min="2061" max="2074" width="11.7109375" style="1" customWidth="1"/>
    <col min="2075" max="2075" width="12.140625" style="1" bestFit="1" customWidth="1"/>
    <col min="2076" max="2307" width="11.42578125" style="1"/>
    <col min="2308" max="2308" width="0.140625" style="1" customWidth="1"/>
    <col min="2309" max="2309" width="5.28515625" style="1" customWidth="1"/>
    <col min="2310" max="2310" width="6.5703125" style="1" customWidth="1"/>
    <col min="2311" max="2311" width="6" style="1" customWidth="1"/>
    <col min="2312" max="2312" width="35.28515625" style="1" customWidth="1"/>
    <col min="2313" max="2313" width="9.28515625" style="1" customWidth="1"/>
    <col min="2314" max="2314" width="7.140625" style="1" customWidth="1"/>
    <col min="2315" max="2315" width="11.7109375" style="1" customWidth="1"/>
    <col min="2316" max="2316" width="12.5703125" style="1" customWidth="1"/>
    <col min="2317" max="2330" width="11.7109375" style="1" customWidth="1"/>
    <col min="2331" max="2331" width="12.140625" style="1" bestFit="1" customWidth="1"/>
    <col min="2332" max="2563" width="11.42578125" style="1"/>
    <col min="2564" max="2564" width="0.140625" style="1" customWidth="1"/>
    <col min="2565" max="2565" width="5.28515625" style="1" customWidth="1"/>
    <col min="2566" max="2566" width="6.5703125" style="1" customWidth="1"/>
    <col min="2567" max="2567" width="6" style="1" customWidth="1"/>
    <col min="2568" max="2568" width="35.28515625" style="1" customWidth="1"/>
    <col min="2569" max="2569" width="9.28515625" style="1" customWidth="1"/>
    <col min="2570" max="2570" width="7.140625" style="1" customWidth="1"/>
    <col min="2571" max="2571" width="11.7109375" style="1" customWidth="1"/>
    <col min="2572" max="2572" width="12.5703125" style="1" customWidth="1"/>
    <col min="2573" max="2586" width="11.7109375" style="1" customWidth="1"/>
    <col min="2587" max="2587" width="12.140625" style="1" bestFit="1" customWidth="1"/>
    <col min="2588" max="2819" width="11.42578125" style="1"/>
    <col min="2820" max="2820" width="0.140625" style="1" customWidth="1"/>
    <col min="2821" max="2821" width="5.28515625" style="1" customWidth="1"/>
    <col min="2822" max="2822" width="6.5703125" style="1" customWidth="1"/>
    <col min="2823" max="2823" width="6" style="1" customWidth="1"/>
    <col min="2824" max="2824" width="35.28515625" style="1" customWidth="1"/>
    <col min="2825" max="2825" width="9.28515625" style="1" customWidth="1"/>
    <col min="2826" max="2826" width="7.140625" style="1" customWidth="1"/>
    <col min="2827" max="2827" width="11.7109375" style="1" customWidth="1"/>
    <col min="2828" max="2828" width="12.5703125" style="1" customWidth="1"/>
    <col min="2829" max="2842" width="11.7109375" style="1" customWidth="1"/>
    <col min="2843" max="2843" width="12.140625" style="1" bestFit="1" customWidth="1"/>
    <col min="2844" max="3075" width="11.42578125" style="1"/>
    <col min="3076" max="3076" width="0.140625" style="1" customWidth="1"/>
    <col min="3077" max="3077" width="5.28515625" style="1" customWidth="1"/>
    <col min="3078" max="3078" width="6.5703125" style="1" customWidth="1"/>
    <col min="3079" max="3079" width="6" style="1" customWidth="1"/>
    <col min="3080" max="3080" width="35.28515625" style="1" customWidth="1"/>
    <col min="3081" max="3081" width="9.28515625" style="1" customWidth="1"/>
    <col min="3082" max="3082" width="7.140625" style="1" customWidth="1"/>
    <col min="3083" max="3083" width="11.7109375" style="1" customWidth="1"/>
    <col min="3084" max="3084" width="12.5703125" style="1" customWidth="1"/>
    <col min="3085" max="3098" width="11.7109375" style="1" customWidth="1"/>
    <col min="3099" max="3099" width="12.140625" style="1" bestFit="1" customWidth="1"/>
    <col min="3100" max="3331" width="11.42578125" style="1"/>
    <col min="3332" max="3332" width="0.140625" style="1" customWidth="1"/>
    <col min="3333" max="3333" width="5.28515625" style="1" customWidth="1"/>
    <col min="3334" max="3334" width="6.5703125" style="1" customWidth="1"/>
    <col min="3335" max="3335" width="6" style="1" customWidth="1"/>
    <col min="3336" max="3336" width="35.28515625" style="1" customWidth="1"/>
    <col min="3337" max="3337" width="9.28515625" style="1" customWidth="1"/>
    <col min="3338" max="3338" width="7.140625" style="1" customWidth="1"/>
    <col min="3339" max="3339" width="11.7109375" style="1" customWidth="1"/>
    <col min="3340" max="3340" width="12.5703125" style="1" customWidth="1"/>
    <col min="3341" max="3354" width="11.7109375" style="1" customWidth="1"/>
    <col min="3355" max="3355" width="12.140625" style="1" bestFit="1" customWidth="1"/>
    <col min="3356" max="3587" width="11.42578125" style="1"/>
    <col min="3588" max="3588" width="0.140625" style="1" customWidth="1"/>
    <col min="3589" max="3589" width="5.28515625" style="1" customWidth="1"/>
    <col min="3590" max="3590" width="6.5703125" style="1" customWidth="1"/>
    <col min="3591" max="3591" width="6" style="1" customWidth="1"/>
    <col min="3592" max="3592" width="35.28515625" style="1" customWidth="1"/>
    <col min="3593" max="3593" width="9.28515625" style="1" customWidth="1"/>
    <col min="3594" max="3594" width="7.140625" style="1" customWidth="1"/>
    <col min="3595" max="3595" width="11.7109375" style="1" customWidth="1"/>
    <col min="3596" max="3596" width="12.5703125" style="1" customWidth="1"/>
    <col min="3597" max="3610" width="11.7109375" style="1" customWidth="1"/>
    <col min="3611" max="3611" width="12.140625" style="1" bestFit="1" customWidth="1"/>
    <col min="3612" max="3843" width="11.42578125" style="1"/>
    <col min="3844" max="3844" width="0.140625" style="1" customWidth="1"/>
    <col min="3845" max="3845" width="5.28515625" style="1" customWidth="1"/>
    <col min="3846" max="3846" width="6.5703125" style="1" customWidth="1"/>
    <col min="3847" max="3847" width="6" style="1" customWidth="1"/>
    <col min="3848" max="3848" width="35.28515625" style="1" customWidth="1"/>
    <col min="3849" max="3849" width="9.28515625" style="1" customWidth="1"/>
    <col min="3850" max="3850" width="7.140625" style="1" customWidth="1"/>
    <col min="3851" max="3851" width="11.7109375" style="1" customWidth="1"/>
    <col min="3852" max="3852" width="12.5703125" style="1" customWidth="1"/>
    <col min="3853" max="3866" width="11.7109375" style="1" customWidth="1"/>
    <col min="3867" max="3867" width="12.140625" style="1" bestFit="1" customWidth="1"/>
    <col min="3868" max="4099" width="11.42578125" style="1"/>
    <col min="4100" max="4100" width="0.140625" style="1" customWidth="1"/>
    <col min="4101" max="4101" width="5.28515625" style="1" customWidth="1"/>
    <col min="4102" max="4102" width="6.5703125" style="1" customWidth="1"/>
    <col min="4103" max="4103" width="6" style="1" customWidth="1"/>
    <col min="4104" max="4104" width="35.28515625" style="1" customWidth="1"/>
    <col min="4105" max="4105" width="9.28515625" style="1" customWidth="1"/>
    <col min="4106" max="4106" width="7.140625" style="1" customWidth="1"/>
    <col min="4107" max="4107" width="11.7109375" style="1" customWidth="1"/>
    <col min="4108" max="4108" width="12.5703125" style="1" customWidth="1"/>
    <col min="4109" max="4122" width="11.7109375" style="1" customWidth="1"/>
    <col min="4123" max="4123" width="12.140625" style="1" bestFit="1" customWidth="1"/>
    <col min="4124" max="4355" width="11.42578125" style="1"/>
    <col min="4356" max="4356" width="0.140625" style="1" customWidth="1"/>
    <col min="4357" max="4357" width="5.28515625" style="1" customWidth="1"/>
    <col min="4358" max="4358" width="6.5703125" style="1" customWidth="1"/>
    <col min="4359" max="4359" width="6" style="1" customWidth="1"/>
    <col min="4360" max="4360" width="35.28515625" style="1" customWidth="1"/>
    <col min="4361" max="4361" width="9.28515625" style="1" customWidth="1"/>
    <col min="4362" max="4362" width="7.140625" style="1" customWidth="1"/>
    <col min="4363" max="4363" width="11.7109375" style="1" customWidth="1"/>
    <col min="4364" max="4364" width="12.5703125" style="1" customWidth="1"/>
    <col min="4365" max="4378" width="11.7109375" style="1" customWidth="1"/>
    <col min="4379" max="4379" width="12.140625" style="1" bestFit="1" customWidth="1"/>
    <col min="4380" max="4611" width="11.42578125" style="1"/>
    <col min="4612" max="4612" width="0.140625" style="1" customWidth="1"/>
    <col min="4613" max="4613" width="5.28515625" style="1" customWidth="1"/>
    <col min="4614" max="4614" width="6.5703125" style="1" customWidth="1"/>
    <col min="4615" max="4615" width="6" style="1" customWidth="1"/>
    <col min="4616" max="4616" width="35.28515625" style="1" customWidth="1"/>
    <col min="4617" max="4617" width="9.28515625" style="1" customWidth="1"/>
    <col min="4618" max="4618" width="7.140625" style="1" customWidth="1"/>
    <col min="4619" max="4619" width="11.7109375" style="1" customWidth="1"/>
    <col min="4620" max="4620" width="12.5703125" style="1" customWidth="1"/>
    <col min="4621" max="4634" width="11.7109375" style="1" customWidth="1"/>
    <col min="4635" max="4635" width="12.140625" style="1" bestFit="1" customWidth="1"/>
    <col min="4636" max="4867" width="11.42578125" style="1"/>
    <col min="4868" max="4868" width="0.140625" style="1" customWidth="1"/>
    <col min="4869" max="4869" width="5.28515625" style="1" customWidth="1"/>
    <col min="4870" max="4870" width="6.5703125" style="1" customWidth="1"/>
    <col min="4871" max="4871" width="6" style="1" customWidth="1"/>
    <col min="4872" max="4872" width="35.28515625" style="1" customWidth="1"/>
    <col min="4873" max="4873" width="9.28515625" style="1" customWidth="1"/>
    <col min="4874" max="4874" width="7.140625" style="1" customWidth="1"/>
    <col min="4875" max="4875" width="11.7109375" style="1" customWidth="1"/>
    <col min="4876" max="4876" width="12.5703125" style="1" customWidth="1"/>
    <col min="4877" max="4890" width="11.7109375" style="1" customWidth="1"/>
    <col min="4891" max="4891" width="12.140625" style="1" bestFit="1" customWidth="1"/>
    <col min="4892" max="5123" width="11.42578125" style="1"/>
    <col min="5124" max="5124" width="0.140625" style="1" customWidth="1"/>
    <col min="5125" max="5125" width="5.28515625" style="1" customWidth="1"/>
    <col min="5126" max="5126" width="6.5703125" style="1" customWidth="1"/>
    <col min="5127" max="5127" width="6" style="1" customWidth="1"/>
    <col min="5128" max="5128" width="35.28515625" style="1" customWidth="1"/>
    <col min="5129" max="5129" width="9.28515625" style="1" customWidth="1"/>
    <col min="5130" max="5130" width="7.140625" style="1" customWidth="1"/>
    <col min="5131" max="5131" width="11.7109375" style="1" customWidth="1"/>
    <col min="5132" max="5132" width="12.5703125" style="1" customWidth="1"/>
    <col min="5133" max="5146" width="11.7109375" style="1" customWidth="1"/>
    <col min="5147" max="5147" width="12.140625" style="1" bestFit="1" customWidth="1"/>
    <col min="5148" max="5379" width="11.42578125" style="1"/>
    <col min="5380" max="5380" width="0.140625" style="1" customWidth="1"/>
    <col min="5381" max="5381" width="5.28515625" style="1" customWidth="1"/>
    <col min="5382" max="5382" width="6.5703125" style="1" customWidth="1"/>
    <col min="5383" max="5383" width="6" style="1" customWidth="1"/>
    <col min="5384" max="5384" width="35.28515625" style="1" customWidth="1"/>
    <col min="5385" max="5385" width="9.28515625" style="1" customWidth="1"/>
    <col min="5386" max="5386" width="7.140625" style="1" customWidth="1"/>
    <col min="5387" max="5387" width="11.7109375" style="1" customWidth="1"/>
    <col min="5388" max="5388" width="12.5703125" style="1" customWidth="1"/>
    <col min="5389" max="5402" width="11.7109375" style="1" customWidth="1"/>
    <col min="5403" max="5403" width="12.140625" style="1" bestFit="1" customWidth="1"/>
    <col min="5404" max="5635" width="11.42578125" style="1"/>
    <col min="5636" max="5636" width="0.140625" style="1" customWidth="1"/>
    <col min="5637" max="5637" width="5.28515625" style="1" customWidth="1"/>
    <col min="5638" max="5638" width="6.5703125" style="1" customWidth="1"/>
    <col min="5639" max="5639" width="6" style="1" customWidth="1"/>
    <col min="5640" max="5640" width="35.28515625" style="1" customWidth="1"/>
    <col min="5641" max="5641" width="9.28515625" style="1" customWidth="1"/>
    <col min="5642" max="5642" width="7.140625" style="1" customWidth="1"/>
    <col min="5643" max="5643" width="11.7109375" style="1" customWidth="1"/>
    <col min="5644" max="5644" width="12.5703125" style="1" customWidth="1"/>
    <col min="5645" max="5658" width="11.7109375" style="1" customWidth="1"/>
    <col min="5659" max="5659" width="12.140625" style="1" bestFit="1" customWidth="1"/>
    <col min="5660" max="5891" width="11.42578125" style="1"/>
    <col min="5892" max="5892" width="0.140625" style="1" customWidth="1"/>
    <col min="5893" max="5893" width="5.28515625" style="1" customWidth="1"/>
    <col min="5894" max="5894" width="6.5703125" style="1" customWidth="1"/>
    <col min="5895" max="5895" width="6" style="1" customWidth="1"/>
    <col min="5896" max="5896" width="35.28515625" style="1" customWidth="1"/>
    <col min="5897" max="5897" width="9.28515625" style="1" customWidth="1"/>
    <col min="5898" max="5898" width="7.140625" style="1" customWidth="1"/>
    <col min="5899" max="5899" width="11.7109375" style="1" customWidth="1"/>
    <col min="5900" max="5900" width="12.5703125" style="1" customWidth="1"/>
    <col min="5901" max="5914" width="11.7109375" style="1" customWidth="1"/>
    <col min="5915" max="5915" width="12.140625" style="1" bestFit="1" customWidth="1"/>
    <col min="5916" max="6147" width="11.42578125" style="1"/>
    <col min="6148" max="6148" width="0.140625" style="1" customWidth="1"/>
    <col min="6149" max="6149" width="5.28515625" style="1" customWidth="1"/>
    <col min="6150" max="6150" width="6.5703125" style="1" customWidth="1"/>
    <col min="6151" max="6151" width="6" style="1" customWidth="1"/>
    <col min="6152" max="6152" width="35.28515625" style="1" customWidth="1"/>
    <col min="6153" max="6153" width="9.28515625" style="1" customWidth="1"/>
    <col min="6154" max="6154" width="7.140625" style="1" customWidth="1"/>
    <col min="6155" max="6155" width="11.7109375" style="1" customWidth="1"/>
    <col min="6156" max="6156" width="12.5703125" style="1" customWidth="1"/>
    <col min="6157" max="6170" width="11.7109375" style="1" customWidth="1"/>
    <col min="6171" max="6171" width="12.140625" style="1" bestFit="1" customWidth="1"/>
    <col min="6172" max="6403" width="11.42578125" style="1"/>
    <col min="6404" max="6404" width="0.140625" style="1" customWidth="1"/>
    <col min="6405" max="6405" width="5.28515625" style="1" customWidth="1"/>
    <col min="6406" max="6406" width="6.5703125" style="1" customWidth="1"/>
    <col min="6407" max="6407" width="6" style="1" customWidth="1"/>
    <col min="6408" max="6408" width="35.28515625" style="1" customWidth="1"/>
    <col min="6409" max="6409" width="9.28515625" style="1" customWidth="1"/>
    <col min="6410" max="6410" width="7.140625" style="1" customWidth="1"/>
    <col min="6411" max="6411" width="11.7109375" style="1" customWidth="1"/>
    <col min="6412" max="6412" width="12.5703125" style="1" customWidth="1"/>
    <col min="6413" max="6426" width="11.7109375" style="1" customWidth="1"/>
    <col min="6427" max="6427" width="12.140625" style="1" bestFit="1" customWidth="1"/>
    <col min="6428" max="6659" width="11.42578125" style="1"/>
    <col min="6660" max="6660" width="0.140625" style="1" customWidth="1"/>
    <col min="6661" max="6661" width="5.28515625" style="1" customWidth="1"/>
    <col min="6662" max="6662" width="6.5703125" style="1" customWidth="1"/>
    <col min="6663" max="6663" width="6" style="1" customWidth="1"/>
    <col min="6664" max="6664" width="35.28515625" style="1" customWidth="1"/>
    <col min="6665" max="6665" width="9.28515625" style="1" customWidth="1"/>
    <col min="6666" max="6666" width="7.140625" style="1" customWidth="1"/>
    <col min="6667" max="6667" width="11.7109375" style="1" customWidth="1"/>
    <col min="6668" max="6668" width="12.5703125" style="1" customWidth="1"/>
    <col min="6669" max="6682" width="11.7109375" style="1" customWidth="1"/>
    <col min="6683" max="6683" width="12.140625" style="1" bestFit="1" customWidth="1"/>
    <col min="6684" max="6915" width="11.42578125" style="1"/>
    <col min="6916" max="6916" width="0.140625" style="1" customWidth="1"/>
    <col min="6917" max="6917" width="5.28515625" style="1" customWidth="1"/>
    <col min="6918" max="6918" width="6.5703125" style="1" customWidth="1"/>
    <col min="6919" max="6919" width="6" style="1" customWidth="1"/>
    <col min="6920" max="6920" width="35.28515625" style="1" customWidth="1"/>
    <col min="6921" max="6921" width="9.28515625" style="1" customWidth="1"/>
    <col min="6922" max="6922" width="7.140625" style="1" customWidth="1"/>
    <col min="6923" max="6923" width="11.7109375" style="1" customWidth="1"/>
    <col min="6924" max="6924" width="12.5703125" style="1" customWidth="1"/>
    <col min="6925" max="6938" width="11.7109375" style="1" customWidth="1"/>
    <col min="6939" max="6939" width="12.140625" style="1" bestFit="1" customWidth="1"/>
    <col min="6940" max="7171" width="11.42578125" style="1"/>
    <col min="7172" max="7172" width="0.140625" style="1" customWidth="1"/>
    <col min="7173" max="7173" width="5.28515625" style="1" customWidth="1"/>
    <col min="7174" max="7174" width="6.5703125" style="1" customWidth="1"/>
    <col min="7175" max="7175" width="6" style="1" customWidth="1"/>
    <col min="7176" max="7176" width="35.28515625" style="1" customWidth="1"/>
    <col min="7177" max="7177" width="9.28515625" style="1" customWidth="1"/>
    <col min="7178" max="7178" width="7.140625" style="1" customWidth="1"/>
    <col min="7179" max="7179" width="11.7109375" style="1" customWidth="1"/>
    <col min="7180" max="7180" width="12.5703125" style="1" customWidth="1"/>
    <col min="7181" max="7194" width="11.7109375" style="1" customWidth="1"/>
    <col min="7195" max="7195" width="12.140625" style="1" bestFit="1" customWidth="1"/>
    <col min="7196" max="7427" width="11.42578125" style="1"/>
    <col min="7428" max="7428" width="0.140625" style="1" customWidth="1"/>
    <col min="7429" max="7429" width="5.28515625" style="1" customWidth="1"/>
    <col min="7430" max="7430" width="6.5703125" style="1" customWidth="1"/>
    <col min="7431" max="7431" width="6" style="1" customWidth="1"/>
    <col min="7432" max="7432" width="35.28515625" style="1" customWidth="1"/>
    <col min="7433" max="7433" width="9.28515625" style="1" customWidth="1"/>
    <col min="7434" max="7434" width="7.140625" style="1" customWidth="1"/>
    <col min="7435" max="7435" width="11.7109375" style="1" customWidth="1"/>
    <col min="7436" max="7436" width="12.5703125" style="1" customWidth="1"/>
    <col min="7437" max="7450" width="11.7109375" style="1" customWidth="1"/>
    <col min="7451" max="7451" width="12.140625" style="1" bestFit="1" customWidth="1"/>
    <col min="7452" max="7683" width="11.42578125" style="1"/>
    <col min="7684" max="7684" width="0.140625" style="1" customWidth="1"/>
    <col min="7685" max="7685" width="5.28515625" style="1" customWidth="1"/>
    <col min="7686" max="7686" width="6.5703125" style="1" customWidth="1"/>
    <col min="7687" max="7687" width="6" style="1" customWidth="1"/>
    <col min="7688" max="7688" width="35.28515625" style="1" customWidth="1"/>
    <col min="7689" max="7689" width="9.28515625" style="1" customWidth="1"/>
    <col min="7690" max="7690" width="7.140625" style="1" customWidth="1"/>
    <col min="7691" max="7691" width="11.7109375" style="1" customWidth="1"/>
    <col min="7692" max="7692" width="12.5703125" style="1" customWidth="1"/>
    <col min="7693" max="7706" width="11.7109375" style="1" customWidth="1"/>
    <col min="7707" max="7707" width="12.140625" style="1" bestFit="1" customWidth="1"/>
    <col min="7708" max="7939" width="11.42578125" style="1"/>
    <col min="7940" max="7940" width="0.140625" style="1" customWidth="1"/>
    <col min="7941" max="7941" width="5.28515625" style="1" customWidth="1"/>
    <col min="7942" max="7942" width="6.5703125" style="1" customWidth="1"/>
    <col min="7943" max="7943" width="6" style="1" customWidth="1"/>
    <col min="7944" max="7944" width="35.28515625" style="1" customWidth="1"/>
    <col min="7945" max="7945" width="9.28515625" style="1" customWidth="1"/>
    <col min="7946" max="7946" width="7.140625" style="1" customWidth="1"/>
    <col min="7947" max="7947" width="11.7109375" style="1" customWidth="1"/>
    <col min="7948" max="7948" width="12.5703125" style="1" customWidth="1"/>
    <col min="7949" max="7962" width="11.7109375" style="1" customWidth="1"/>
    <col min="7963" max="7963" width="12.140625" style="1" bestFit="1" customWidth="1"/>
    <col min="7964" max="8195" width="11.42578125" style="1"/>
    <col min="8196" max="8196" width="0.140625" style="1" customWidth="1"/>
    <col min="8197" max="8197" width="5.28515625" style="1" customWidth="1"/>
    <col min="8198" max="8198" width="6.5703125" style="1" customWidth="1"/>
    <col min="8199" max="8199" width="6" style="1" customWidth="1"/>
    <col min="8200" max="8200" width="35.28515625" style="1" customWidth="1"/>
    <col min="8201" max="8201" width="9.28515625" style="1" customWidth="1"/>
    <col min="8202" max="8202" width="7.140625" style="1" customWidth="1"/>
    <col min="8203" max="8203" width="11.7109375" style="1" customWidth="1"/>
    <col min="8204" max="8204" width="12.5703125" style="1" customWidth="1"/>
    <col min="8205" max="8218" width="11.7109375" style="1" customWidth="1"/>
    <col min="8219" max="8219" width="12.140625" style="1" bestFit="1" customWidth="1"/>
    <col min="8220" max="8451" width="11.42578125" style="1"/>
    <col min="8452" max="8452" width="0.140625" style="1" customWidth="1"/>
    <col min="8453" max="8453" width="5.28515625" style="1" customWidth="1"/>
    <col min="8454" max="8454" width="6.5703125" style="1" customWidth="1"/>
    <col min="8455" max="8455" width="6" style="1" customWidth="1"/>
    <col min="8456" max="8456" width="35.28515625" style="1" customWidth="1"/>
    <col min="8457" max="8457" width="9.28515625" style="1" customWidth="1"/>
    <col min="8458" max="8458" width="7.140625" style="1" customWidth="1"/>
    <col min="8459" max="8459" width="11.7109375" style="1" customWidth="1"/>
    <col min="8460" max="8460" width="12.5703125" style="1" customWidth="1"/>
    <col min="8461" max="8474" width="11.7109375" style="1" customWidth="1"/>
    <col min="8475" max="8475" width="12.140625" style="1" bestFit="1" customWidth="1"/>
    <col min="8476" max="8707" width="11.42578125" style="1"/>
    <col min="8708" max="8708" width="0.140625" style="1" customWidth="1"/>
    <col min="8709" max="8709" width="5.28515625" style="1" customWidth="1"/>
    <col min="8710" max="8710" width="6.5703125" style="1" customWidth="1"/>
    <col min="8711" max="8711" width="6" style="1" customWidth="1"/>
    <col min="8712" max="8712" width="35.28515625" style="1" customWidth="1"/>
    <col min="8713" max="8713" width="9.28515625" style="1" customWidth="1"/>
    <col min="8714" max="8714" width="7.140625" style="1" customWidth="1"/>
    <col min="8715" max="8715" width="11.7109375" style="1" customWidth="1"/>
    <col min="8716" max="8716" width="12.5703125" style="1" customWidth="1"/>
    <col min="8717" max="8730" width="11.7109375" style="1" customWidth="1"/>
    <col min="8731" max="8731" width="12.140625" style="1" bestFit="1" customWidth="1"/>
    <col min="8732" max="8963" width="11.42578125" style="1"/>
    <col min="8964" max="8964" width="0.140625" style="1" customWidth="1"/>
    <col min="8965" max="8965" width="5.28515625" style="1" customWidth="1"/>
    <col min="8966" max="8966" width="6.5703125" style="1" customWidth="1"/>
    <col min="8967" max="8967" width="6" style="1" customWidth="1"/>
    <col min="8968" max="8968" width="35.28515625" style="1" customWidth="1"/>
    <col min="8969" max="8969" width="9.28515625" style="1" customWidth="1"/>
    <col min="8970" max="8970" width="7.140625" style="1" customWidth="1"/>
    <col min="8971" max="8971" width="11.7109375" style="1" customWidth="1"/>
    <col min="8972" max="8972" width="12.5703125" style="1" customWidth="1"/>
    <col min="8973" max="8986" width="11.7109375" style="1" customWidth="1"/>
    <col min="8987" max="8987" width="12.140625" style="1" bestFit="1" customWidth="1"/>
    <col min="8988" max="9219" width="11.42578125" style="1"/>
    <col min="9220" max="9220" width="0.140625" style="1" customWidth="1"/>
    <col min="9221" max="9221" width="5.28515625" style="1" customWidth="1"/>
    <col min="9222" max="9222" width="6.5703125" style="1" customWidth="1"/>
    <col min="9223" max="9223" width="6" style="1" customWidth="1"/>
    <col min="9224" max="9224" width="35.28515625" style="1" customWidth="1"/>
    <col min="9225" max="9225" width="9.28515625" style="1" customWidth="1"/>
    <col min="9226" max="9226" width="7.140625" style="1" customWidth="1"/>
    <col min="9227" max="9227" width="11.7109375" style="1" customWidth="1"/>
    <col min="9228" max="9228" width="12.5703125" style="1" customWidth="1"/>
    <col min="9229" max="9242" width="11.7109375" style="1" customWidth="1"/>
    <col min="9243" max="9243" width="12.140625" style="1" bestFit="1" customWidth="1"/>
    <col min="9244" max="9475" width="11.42578125" style="1"/>
    <col min="9476" max="9476" width="0.140625" style="1" customWidth="1"/>
    <col min="9477" max="9477" width="5.28515625" style="1" customWidth="1"/>
    <col min="9478" max="9478" width="6.5703125" style="1" customWidth="1"/>
    <col min="9479" max="9479" width="6" style="1" customWidth="1"/>
    <col min="9480" max="9480" width="35.28515625" style="1" customWidth="1"/>
    <col min="9481" max="9481" width="9.28515625" style="1" customWidth="1"/>
    <col min="9482" max="9482" width="7.140625" style="1" customWidth="1"/>
    <col min="9483" max="9483" width="11.7109375" style="1" customWidth="1"/>
    <col min="9484" max="9484" width="12.5703125" style="1" customWidth="1"/>
    <col min="9485" max="9498" width="11.7109375" style="1" customWidth="1"/>
    <col min="9499" max="9499" width="12.140625" style="1" bestFit="1" customWidth="1"/>
    <col min="9500" max="9731" width="11.42578125" style="1"/>
    <col min="9732" max="9732" width="0.140625" style="1" customWidth="1"/>
    <col min="9733" max="9733" width="5.28515625" style="1" customWidth="1"/>
    <col min="9734" max="9734" width="6.5703125" style="1" customWidth="1"/>
    <col min="9735" max="9735" width="6" style="1" customWidth="1"/>
    <col min="9736" max="9736" width="35.28515625" style="1" customWidth="1"/>
    <col min="9737" max="9737" width="9.28515625" style="1" customWidth="1"/>
    <col min="9738" max="9738" width="7.140625" style="1" customWidth="1"/>
    <col min="9739" max="9739" width="11.7109375" style="1" customWidth="1"/>
    <col min="9740" max="9740" width="12.5703125" style="1" customWidth="1"/>
    <col min="9741" max="9754" width="11.7109375" style="1" customWidth="1"/>
    <col min="9755" max="9755" width="12.140625" style="1" bestFit="1" customWidth="1"/>
    <col min="9756" max="9987" width="11.42578125" style="1"/>
    <col min="9988" max="9988" width="0.140625" style="1" customWidth="1"/>
    <col min="9989" max="9989" width="5.28515625" style="1" customWidth="1"/>
    <col min="9990" max="9990" width="6.5703125" style="1" customWidth="1"/>
    <col min="9991" max="9991" width="6" style="1" customWidth="1"/>
    <col min="9992" max="9992" width="35.28515625" style="1" customWidth="1"/>
    <col min="9993" max="9993" width="9.28515625" style="1" customWidth="1"/>
    <col min="9994" max="9994" width="7.140625" style="1" customWidth="1"/>
    <col min="9995" max="9995" width="11.7109375" style="1" customWidth="1"/>
    <col min="9996" max="9996" width="12.5703125" style="1" customWidth="1"/>
    <col min="9997" max="10010" width="11.7109375" style="1" customWidth="1"/>
    <col min="10011" max="10011" width="12.140625" style="1" bestFit="1" customWidth="1"/>
    <col min="10012" max="10243" width="11.42578125" style="1"/>
    <col min="10244" max="10244" width="0.140625" style="1" customWidth="1"/>
    <col min="10245" max="10245" width="5.28515625" style="1" customWidth="1"/>
    <col min="10246" max="10246" width="6.5703125" style="1" customWidth="1"/>
    <col min="10247" max="10247" width="6" style="1" customWidth="1"/>
    <col min="10248" max="10248" width="35.28515625" style="1" customWidth="1"/>
    <col min="10249" max="10249" width="9.28515625" style="1" customWidth="1"/>
    <col min="10250" max="10250" width="7.140625" style="1" customWidth="1"/>
    <col min="10251" max="10251" width="11.7109375" style="1" customWidth="1"/>
    <col min="10252" max="10252" width="12.5703125" style="1" customWidth="1"/>
    <col min="10253" max="10266" width="11.7109375" style="1" customWidth="1"/>
    <col min="10267" max="10267" width="12.140625" style="1" bestFit="1" customWidth="1"/>
    <col min="10268" max="10499" width="11.42578125" style="1"/>
    <col min="10500" max="10500" width="0.140625" style="1" customWidth="1"/>
    <col min="10501" max="10501" width="5.28515625" style="1" customWidth="1"/>
    <col min="10502" max="10502" width="6.5703125" style="1" customWidth="1"/>
    <col min="10503" max="10503" width="6" style="1" customWidth="1"/>
    <col min="10504" max="10504" width="35.28515625" style="1" customWidth="1"/>
    <col min="10505" max="10505" width="9.28515625" style="1" customWidth="1"/>
    <col min="10506" max="10506" width="7.140625" style="1" customWidth="1"/>
    <col min="10507" max="10507" width="11.7109375" style="1" customWidth="1"/>
    <col min="10508" max="10508" width="12.5703125" style="1" customWidth="1"/>
    <col min="10509" max="10522" width="11.7109375" style="1" customWidth="1"/>
    <col min="10523" max="10523" width="12.140625" style="1" bestFit="1" customWidth="1"/>
    <col min="10524" max="10755" width="11.42578125" style="1"/>
    <col min="10756" max="10756" width="0.140625" style="1" customWidth="1"/>
    <col min="10757" max="10757" width="5.28515625" style="1" customWidth="1"/>
    <col min="10758" max="10758" width="6.5703125" style="1" customWidth="1"/>
    <col min="10759" max="10759" width="6" style="1" customWidth="1"/>
    <col min="10760" max="10760" width="35.28515625" style="1" customWidth="1"/>
    <col min="10761" max="10761" width="9.28515625" style="1" customWidth="1"/>
    <col min="10762" max="10762" width="7.140625" style="1" customWidth="1"/>
    <col min="10763" max="10763" width="11.7109375" style="1" customWidth="1"/>
    <col min="10764" max="10764" width="12.5703125" style="1" customWidth="1"/>
    <col min="10765" max="10778" width="11.7109375" style="1" customWidth="1"/>
    <col min="10779" max="10779" width="12.140625" style="1" bestFit="1" customWidth="1"/>
    <col min="10780" max="11011" width="11.42578125" style="1"/>
    <col min="11012" max="11012" width="0.140625" style="1" customWidth="1"/>
    <col min="11013" max="11013" width="5.28515625" style="1" customWidth="1"/>
    <col min="11014" max="11014" width="6.5703125" style="1" customWidth="1"/>
    <col min="11015" max="11015" width="6" style="1" customWidth="1"/>
    <col min="11016" max="11016" width="35.28515625" style="1" customWidth="1"/>
    <col min="11017" max="11017" width="9.28515625" style="1" customWidth="1"/>
    <col min="11018" max="11018" width="7.140625" style="1" customWidth="1"/>
    <col min="11019" max="11019" width="11.7109375" style="1" customWidth="1"/>
    <col min="11020" max="11020" width="12.5703125" style="1" customWidth="1"/>
    <col min="11021" max="11034" width="11.7109375" style="1" customWidth="1"/>
    <col min="11035" max="11035" width="12.140625" style="1" bestFit="1" customWidth="1"/>
    <col min="11036" max="11267" width="11.42578125" style="1"/>
    <col min="11268" max="11268" width="0.140625" style="1" customWidth="1"/>
    <col min="11269" max="11269" width="5.28515625" style="1" customWidth="1"/>
    <col min="11270" max="11270" width="6.5703125" style="1" customWidth="1"/>
    <col min="11271" max="11271" width="6" style="1" customWidth="1"/>
    <col min="11272" max="11272" width="35.28515625" style="1" customWidth="1"/>
    <col min="11273" max="11273" width="9.28515625" style="1" customWidth="1"/>
    <col min="11274" max="11274" width="7.140625" style="1" customWidth="1"/>
    <col min="11275" max="11275" width="11.7109375" style="1" customWidth="1"/>
    <col min="11276" max="11276" width="12.5703125" style="1" customWidth="1"/>
    <col min="11277" max="11290" width="11.7109375" style="1" customWidth="1"/>
    <col min="11291" max="11291" width="12.140625" style="1" bestFit="1" customWidth="1"/>
    <col min="11292" max="11523" width="11.42578125" style="1"/>
    <col min="11524" max="11524" width="0.140625" style="1" customWidth="1"/>
    <col min="11525" max="11525" width="5.28515625" style="1" customWidth="1"/>
    <col min="11526" max="11526" width="6.5703125" style="1" customWidth="1"/>
    <col min="11527" max="11527" width="6" style="1" customWidth="1"/>
    <col min="11528" max="11528" width="35.28515625" style="1" customWidth="1"/>
    <col min="11529" max="11529" width="9.28515625" style="1" customWidth="1"/>
    <col min="11530" max="11530" width="7.140625" style="1" customWidth="1"/>
    <col min="11531" max="11531" width="11.7109375" style="1" customWidth="1"/>
    <col min="11532" max="11532" width="12.5703125" style="1" customWidth="1"/>
    <col min="11533" max="11546" width="11.7109375" style="1" customWidth="1"/>
    <col min="11547" max="11547" width="12.140625" style="1" bestFit="1" customWidth="1"/>
    <col min="11548" max="11779" width="11.42578125" style="1"/>
    <col min="11780" max="11780" width="0.140625" style="1" customWidth="1"/>
    <col min="11781" max="11781" width="5.28515625" style="1" customWidth="1"/>
    <col min="11782" max="11782" width="6.5703125" style="1" customWidth="1"/>
    <col min="11783" max="11783" width="6" style="1" customWidth="1"/>
    <col min="11784" max="11784" width="35.28515625" style="1" customWidth="1"/>
    <col min="11785" max="11785" width="9.28515625" style="1" customWidth="1"/>
    <col min="11786" max="11786" width="7.140625" style="1" customWidth="1"/>
    <col min="11787" max="11787" width="11.7109375" style="1" customWidth="1"/>
    <col min="11788" max="11788" width="12.5703125" style="1" customWidth="1"/>
    <col min="11789" max="11802" width="11.7109375" style="1" customWidth="1"/>
    <col min="11803" max="11803" width="12.140625" style="1" bestFit="1" customWidth="1"/>
    <col min="11804" max="12035" width="11.42578125" style="1"/>
    <col min="12036" max="12036" width="0.140625" style="1" customWidth="1"/>
    <col min="12037" max="12037" width="5.28515625" style="1" customWidth="1"/>
    <col min="12038" max="12038" width="6.5703125" style="1" customWidth="1"/>
    <col min="12039" max="12039" width="6" style="1" customWidth="1"/>
    <col min="12040" max="12040" width="35.28515625" style="1" customWidth="1"/>
    <col min="12041" max="12041" width="9.28515625" style="1" customWidth="1"/>
    <col min="12042" max="12042" width="7.140625" style="1" customWidth="1"/>
    <col min="12043" max="12043" width="11.7109375" style="1" customWidth="1"/>
    <col min="12044" max="12044" width="12.5703125" style="1" customWidth="1"/>
    <col min="12045" max="12058" width="11.7109375" style="1" customWidth="1"/>
    <col min="12059" max="12059" width="12.140625" style="1" bestFit="1" customWidth="1"/>
    <col min="12060" max="12291" width="11.42578125" style="1"/>
    <col min="12292" max="12292" width="0.140625" style="1" customWidth="1"/>
    <col min="12293" max="12293" width="5.28515625" style="1" customWidth="1"/>
    <col min="12294" max="12294" width="6.5703125" style="1" customWidth="1"/>
    <col min="12295" max="12295" width="6" style="1" customWidth="1"/>
    <col min="12296" max="12296" width="35.28515625" style="1" customWidth="1"/>
    <col min="12297" max="12297" width="9.28515625" style="1" customWidth="1"/>
    <col min="12298" max="12298" width="7.140625" style="1" customWidth="1"/>
    <col min="12299" max="12299" width="11.7109375" style="1" customWidth="1"/>
    <col min="12300" max="12300" width="12.5703125" style="1" customWidth="1"/>
    <col min="12301" max="12314" width="11.7109375" style="1" customWidth="1"/>
    <col min="12315" max="12315" width="12.140625" style="1" bestFit="1" customWidth="1"/>
    <col min="12316" max="12547" width="11.42578125" style="1"/>
    <col min="12548" max="12548" width="0.140625" style="1" customWidth="1"/>
    <col min="12549" max="12549" width="5.28515625" style="1" customWidth="1"/>
    <col min="12550" max="12550" width="6.5703125" style="1" customWidth="1"/>
    <col min="12551" max="12551" width="6" style="1" customWidth="1"/>
    <col min="12552" max="12552" width="35.28515625" style="1" customWidth="1"/>
    <col min="12553" max="12553" width="9.28515625" style="1" customWidth="1"/>
    <col min="12554" max="12554" width="7.140625" style="1" customWidth="1"/>
    <col min="12555" max="12555" width="11.7109375" style="1" customWidth="1"/>
    <col min="12556" max="12556" width="12.5703125" style="1" customWidth="1"/>
    <col min="12557" max="12570" width="11.7109375" style="1" customWidth="1"/>
    <col min="12571" max="12571" width="12.140625" style="1" bestFit="1" customWidth="1"/>
    <col min="12572" max="12803" width="11.42578125" style="1"/>
    <col min="12804" max="12804" width="0.140625" style="1" customWidth="1"/>
    <col min="12805" max="12805" width="5.28515625" style="1" customWidth="1"/>
    <col min="12806" max="12806" width="6.5703125" style="1" customWidth="1"/>
    <col min="12807" max="12807" width="6" style="1" customWidth="1"/>
    <col min="12808" max="12808" width="35.28515625" style="1" customWidth="1"/>
    <col min="12809" max="12809" width="9.28515625" style="1" customWidth="1"/>
    <col min="12810" max="12810" width="7.140625" style="1" customWidth="1"/>
    <col min="12811" max="12811" width="11.7109375" style="1" customWidth="1"/>
    <col min="12812" max="12812" width="12.5703125" style="1" customWidth="1"/>
    <col min="12813" max="12826" width="11.7109375" style="1" customWidth="1"/>
    <col min="12827" max="12827" width="12.140625" style="1" bestFit="1" customWidth="1"/>
    <col min="12828" max="13059" width="11.42578125" style="1"/>
    <col min="13060" max="13060" width="0.140625" style="1" customWidth="1"/>
    <col min="13061" max="13061" width="5.28515625" style="1" customWidth="1"/>
    <col min="13062" max="13062" width="6.5703125" style="1" customWidth="1"/>
    <col min="13063" max="13063" width="6" style="1" customWidth="1"/>
    <col min="13064" max="13064" width="35.28515625" style="1" customWidth="1"/>
    <col min="13065" max="13065" width="9.28515625" style="1" customWidth="1"/>
    <col min="13066" max="13066" width="7.140625" style="1" customWidth="1"/>
    <col min="13067" max="13067" width="11.7109375" style="1" customWidth="1"/>
    <col min="13068" max="13068" width="12.5703125" style="1" customWidth="1"/>
    <col min="13069" max="13082" width="11.7109375" style="1" customWidth="1"/>
    <col min="13083" max="13083" width="12.140625" style="1" bestFit="1" customWidth="1"/>
    <col min="13084" max="13315" width="11.42578125" style="1"/>
    <col min="13316" max="13316" width="0.140625" style="1" customWidth="1"/>
    <col min="13317" max="13317" width="5.28515625" style="1" customWidth="1"/>
    <col min="13318" max="13318" width="6.5703125" style="1" customWidth="1"/>
    <col min="13319" max="13319" width="6" style="1" customWidth="1"/>
    <col min="13320" max="13320" width="35.28515625" style="1" customWidth="1"/>
    <col min="13321" max="13321" width="9.28515625" style="1" customWidth="1"/>
    <col min="13322" max="13322" width="7.140625" style="1" customWidth="1"/>
    <col min="13323" max="13323" width="11.7109375" style="1" customWidth="1"/>
    <col min="13324" max="13324" width="12.5703125" style="1" customWidth="1"/>
    <col min="13325" max="13338" width="11.7109375" style="1" customWidth="1"/>
    <col min="13339" max="13339" width="12.140625" style="1" bestFit="1" customWidth="1"/>
    <col min="13340" max="13571" width="11.42578125" style="1"/>
    <col min="13572" max="13572" width="0.140625" style="1" customWidth="1"/>
    <col min="13573" max="13573" width="5.28515625" style="1" customWidth="1"/>
    <col min="13574" max="13574" width="6.5703125" style="1" customWidth="1"/>
    <col min="13575" max="13575" width="6" style="1" customWidth="1"/>
    <col min="13576" max="13576" width="35.28515625" style="1" customWidth="1"/>
    <col min="13577" max="13577" width="9.28515625" style="1" customWidth="1"/>
    <col min="13578" max="13578" width="7.140625" style="1" customWidth="1"/>
    <col min="13579" max="13579" width="11.7109375" style="1" customWidth="1"/>
    <col min="13580" max="13580" width="12.5703125" style="1" customWidth="1"/>
    <col min="13581" max="13594" width="11.7109375" style="1" customWidth="1"/>
    <col min="13595" max="13595" width="12.140625" style="1" bestFit="1" customWidth="1"/>
    <col min="13596" max="13827" width="11.42578125" style="1"/>
    <col min="13828" max="13828" width="0.140625" style="1" customWidth="1"/>
    <col min="13829" max="13829" width="5.28515625" style="1" customWidth="1"/>
    <col min="13830" max="13830" width="6.5703125" style="1" customWidth="1"/>
    <col min="13831" max="13831" width="6" style="1" customWidth="1"/>
    <col min="13832" max="13832" width="35.28515625" style="1" customWidth="1"/>
    <col min="13833" max="13833" width="9.28515625" style="1" customWidth="1"/>
    <col min="13834" max="13834" width="7.140625" style="1" customWidth="1"/>
    <col min="13835" max="13835" width="11.7109375" style="1" customWidth="1"/>
    <col min="13836" max="13836" width="12.5703125" style="1" customWidth="1"/>
    <col min="13837" max="13850" width="11.7109375" style="1" customWidth="1"/>
    <col min="13851" max="13851" width="12.140625" style="1" bestFit="1" customWidth="1"/>
    <col min="13852" max="14083" width="11.42578125" style="1"/>
    <col min="14084" max="14084" width="0.140625" style="1" customWidth="1"/>
    <col min="14085" max="14085" width="5.28515625" style="1" customWidth="1"/>
    <col min="14086" max="14086" width="6.5703125" style="1" customWidth="1"/>
    <col min="14087" max="14087" width="6" style="1" customWidth="1"/>
    <col min="14088" max="14088" width="35.28515625" style="1" customWidth="1"/>
    <col min="14089" max="14089" width="9.28515625" style="1" customWidth="1"/>
    <col min="14090" max="14090" width="7.140625" style="1" customWidth="1"/>
    <col min="14091" max="14091" width="11.7109375" style="1" customWidth="1"/>
    <col min="14092" max="14092" width="12.5703125" style="1" customWidth="1"/>
    <col min="14093" max="14106" width="11.7109375" style="1" customWidth="1"/>
    <col min="14107" max="14107" width="12.140625" style="1" bestFit="1" customWidth="1"/>
    <col min="14108" max="14339" width="11.42578125" style="1"/>
    <col min="14340" max="14340" width="0.140625" style="1" customWidth="1"/>
    <col min="14341" max="14341" width="5.28515625" style="1" customWidth="1"/>
    <col min="14342" max="14342" width="6.5703125" style="1" customWidth="1"/>
    <col min="14343" max="14343" width="6" style="1" customWidth="1"/>
    <col min="14344" max="14344" width="35.28515625" style="1" customWidth="1"/>
    <col min="14345" max="14345" width="9.28515625" style="1" customWidth="1"/>
    <col min="14346" max="14346" width="7.140625" style="1" customWidth="1"/>
    <col min="14347" max="14347" width="11.7109375" style="1" customWidth="1"/>
    <col min="14348" max="14348" width="12.5703125" style="1" customWidth="1"/>
    <col min="14349" max="14362" width="11.7109375" style="1" customWidth="1"/>
    <col min="14363" max="14363" width="12.140625" style="1" bestFit="1" customWidth="1"/>
    <col min="14364" max="14595" width="11.42578125" style="1"/>
    <col min="14596" max="14596" width="0.140625" style="1" customWidth="1"/>
    <col min="14597" max="14597" width="5.28515625" style="1" customWidth="1"/>
    <col min="14598" max="14598" width="6.5703125" style="1" customWidth="1"/>
    <col min="14599" max="14599" width="6" style="1" customWidth="1"/>
    <col min="14600" max="14600" width="35.28515625" style="1" customWidth="1"/>
    <col min="14601" max="14601" width="9.28515625" style="1" customWidth="1"/>
    <col min="14602" max="14602" width="7.140625" style="1" customWidth="1"/>
    <col min="14603" max="14603" width="11.7109375" style="1" customWidth="1"/>
    <col min="14604" max="14604" width="12.5703125" style="1" customWidth="1"/>
    <col min="14605" max="14618" width="11.7109375" style="1" customWidth="1"/>
    <col min="14619" max="14619" width="12.140625" style="1" bestFit="1" customWidth="1"/>
    <col min="14620" max="14851" width="11.42578125" style="1"/>
    <col min="14852" max="14852" width="0.140625" style="1" customWidth="1"/>
    <col min="14853" max="14853" width="5.28515625" style="1" customWidth="1"/>
    <col min="14854" max="14854" width="6.5703125" style="1" customWidth="1"/>
    <col min="14855" max="14855" width="6" style="1" customWidth="1"/>
    <col min="14856" max="14856" width="35.28515625" style="1" customWidth="1"/>
    <col min="14857" max="14857" width="9.28515625" style="1" customWidth="1"/>
    <col min="14858" max="14858" width="7.140625" style="1" customWidth="1"/>
    <col min="14859" max="14859" width="11.7109375" style="1" customWidth="1"/>
    <col min="14860" max="14860" width="12.5703125" style="1" customWidth="1"/>
    <col min="14861" max="14874" width="11.7109375" style="1" customWidth="1"/>
    <col min="14875" max="14875" width="12.140625" style="1" bestFit="1" customWidth="1"/>
    <col min="14876" max="15107" width="11.42578125" style="1"/>
    <col min="15108" max="15108" width="0.140625" style="1" customWidth="1"/>
    <col min="15109" max="15109" width="5.28515625" style="1" customWidth="1"/>
    <col min="15110" max="15110" width="6.5703125" style="1" customWidth="1"/>
    <col min="15111" max="15111" width="6" style="1" customWidth="1"/>
    <col min="15112" max="15112" width="35.28515625" style="1" customWidth="1"/>
    <col min="15113" max="15113" width="9.28515625" style="1" customWidth="1"/>
    <col min="15114" max="15114" width="7.140625" style="1" customWidth="1"/>
    <col min="15115" max="15115" width="11.7109375" style="1" customWidth="1"/>
    <col min="15116" max="15116" width="12.5703125" style="1" customWidth="1"/>
    <col min="15117" max="15130" width="11.7109375" style="1" customWidth="1"/>
    <col min="15131" max="15131" width="12.140625" style="1" bestFit="1" customWidth="1"/>
    <col min="15132" max="15363" width="11.42578125" style="1"/>
    <col min="15364" max="15364" width="0.140625" style="1" customWidth="1"/>
    <col min="15365" max="15365" width="5.28515625" style="1" customWidth="1"/>
    <col min="15366" max="15366" width="6.5703125" style="1" customWidth="1"/>
    <col min="15367" max="15367" width="6" style="1" customWidth="1"/>
    <col min="15368" max="15368" width="35.28515625" style="1" customWidth="1"/>
    <col min="15369" max="15369" width="9.28515625" style="1" customWidth="1"/>
    <col min="15370" max="15370" width="7.140625" style="1" customWidth="1"/>
    <col min="15371" max="15371" width="11.7109375" style="1" customWidth="1"/>
    <col min="15372" max="15372" width="12.5703125" style="1" customWidth="1"/>
    <col min="15373" max="15386" width="11.7109375" style="1" customWidth="1"/>
    <col min="15387" max="15387" width="12.140625" style="1" bestFit="1" customWidth="1"/>
    <col min="15388" max="15619" width="11.42578125" style="1"/>
    <col min="15620" max="15620" width="0.140625" style="1" customWidth="1"/>
    <col min="15621" max="15621" width="5.28515625" style="1" customWidth="1"/>
    <col min="15622" max="15622" width="6.5703125" style="1" customWidth="1"/>
    <col min="15623" max="15623" width="6" style="1" customWidth="1"/>
    <col min="15624" max="15624" width="35.28515625" style="1" customWidth="1"/>
    <col min="15625" max="15625" width="9.28515625" style="1" customWidth="1"/>
    <col min="15626" max="15626" width="7.140625" style="1" customWidth="1"/>
    <col min="15627" max="15627" width="11.7109375" style="1" customWidth="1"/>
    <col min="15628" max="15628" width="12.5703125" style="1" customWidth="1"/>
    <col min="15629" max="15642" width="11.7109375" style="1" customWidth="1"/>
    <col min="15643" max="15643" width="12.140625" style="1" bestFit="1" customWidth="1"/>
    <col min="15644" max="15875" width="11.42578125" style="1"/>
    <col min="15876" max="15876" width="0.140625" style="1" customWidth="1"/>
    <col min="15877" max="15877" width="5.28515625" style="1" customWidth="1"/>
    <col min="15878" max="15878" width="6.5703125" style="1" customWidth="1"/>
    <col min="15879" max="15879" width="6" style="1" customWidth="1"/>
    <col min="15880" max="15880" width="35.28515625" style="1" customWidth="1"/>
    <col min="15881" max="15881" width="9.28515625" style="1" customWidth="1"/>
    <col min="15882" max="15882" width="7.140625" style="1" customWidth="1"/>
    <col min="15883" max="15883" width="11.7109375" style="1" customWidth="1"/>
    <col min="15884" max="15884" width="12.5703125" style="1" customWidth="1"/>
    <col min="15885" max="15898" width="11.7109375" style="1" customWidth="1"/>
    <col min="15899" max="15899" width="12.140625" style="1" bestFit="1" customWidth="1"/>
    <col min="15900" max="16131" width="11.42578125" style="1"/>
    <col min="16132" max="16132" width="0.140625" style="1" customWidth="1"/>
    <col min="16133" max="16133" width="5.28515625" style="1" customWidth="1"/>
    <col min="16134" max="16134" width="6.5703125" style="1" customWidth="1"/>
    <col min="16135" max="16135" width="6" style="1" customWidth="1"/>
    <col min="16136" max="16136" width="35.28515625" style="1" customWidth="1"/>
    <col min="16137" max="16137" width="9.28515625" style="1" customWidth="1"/>
    <col min="16138" max="16138" width="7.140625" style="1" customWidth="1"/>
    <col min="16139" max="16139" width="11.7109375" style="1" customWidth="1"/>
    <col min="16140" max="16140" width="12.5703125" style="1" customWidth="1"/>
    <col min="16141" max="16154" width="11.7109375" style="1" customWidth="1"/>
    <col min="16155" max="16155" width="12.140625" style="1" bestFit="1" customWidth="1"/>
    <col min="16156" max="16384" width="11.42578125" style="1"/>
  </cols>
  <sheetData>
    <row r="1" spans="2:27" ht="1.5" customHeight="1" x14ac:dyDescent="0.2"/>
    <row r="2" spans="2:27" ht="18" x14ac:dyDescent="0.25">
      <c r="B2" s="4" t="s">
        <v>0</v>
      </c>
    </row>
    <row r="4" spans="2:27" x14ac:dyDescent="0.2">
      <c r="B4" s="1" t="s">
        <v>1</v>
      </c>
      <c r="E4" s="5"/>
      <c r="F4" s="6"/>
      <c r="G4" s="7"/>
      <c r="H4" s="6"/>
      <c r="I4" s="6"/>
      <c r="J4" s="6"/>
      <c r="K4" s="8"/>
      <c r="L4" s="6"/>
      <c r="M4" s="6"/>
    </row>
    <row r="5" spans="2:27" x14ac:dyDescent="0.2">
      <c r="B5" s="1" t="s">
        <v>2</v>
      </c>
      <c r="E5" s="256"/>
      <c r="F5" s="256"/>
      <c r="G5" s="256"/>
      <c r="H5" s="256"/>
      <c r="I5" s="256"/>
      <c r="J5" s="256"/>
      <c r="K5" s="256"/>
      <c r="L5" s="256"/>
      <c r="M5" s="256"/>
      <c r="N5" s="9"/>
      <c r="O5" s="9"/>
      <c r="P5" s="9"/>
      <c r="Q5" s="9"/>
    </row>
    <row r="6" spans="2:27" x14ac:dyDescent="0.2">
      <c r="B6" s="1" t="s">
        <v>3</v>
      </c>
      <c r="E6" s="256"/>
      <c r="F6" s="256"/>
      <c r="G6" s="256"/>
      <c r="H6" s="256"/>
      <c r="I6" s="256"/>
      <c r="J6" s="256"/>
      <c r="K6" s="256"/>
      <c r="L6" s="256"/>
      <c r="M6" s="256"/>
      <c r="N6" s="9"/>
      <c r="O6" s="9"/>
      <c r="P6" s="9"/>
      <c r="Q6" s="9"/>
    </row>
    <row r="8" spans="2:27" ht="13.5" thickBot="1" x14ac:dyDescent="0.25">
      <c r="B8" s="1" t="s">
        <v>4</v>
      </c>
    </row>
    <row r="9" spans="2:27" s="10" customFormat="1" ht="16.5" customHeight="1" x14ac:dyDescent="0.25">
      <c r="B9" s="257" t="s">
        <v>5</v>
      </c>
      <c r="C9" s="258"/>
      <c r="D9" s="11"/>
      <c r="E9" s="12"/>
      <c r="F9" s="259" t="s">
        <v>6</v>
      </c>
      <c r="G9" s="261" t="s">
        <v>7</v>
      </c>
      <c r="H9" s="263" t="s">
        <v>8</v>
      </c>
      <c r="I9" s="264"/>
      <c r="J9" s="264"/>
      <c r="K9" s="264"/>
      <c r="L9" s="264"/>
      <c r="M9" s="265"/>
      <c r="N9" s="263" t="s">
        <v>9</v>
      </c>
      <c r="O9" s="264"/>
      <c r="P9" s="264"/>
      <c r="Q9" s="264"/>
      <c r="R9" s="264"/>
      <c r="S9" s="265"/>
      <c r="T9" s="13"/>
      <c r="U9" s="13"/>
      <c r="V9" s="13"/>
      <c r="W9" s="13"/>
      <c r="X9" s="190"/>
      <c r="Y9" s="190"/>
      <c r="Z9" s="190"/>
      <c r="AA9" s="190"/>
    </row>
    <row r="10" spans="2:27" s="10" customFormat="1" ht="33.75" customHeight="1" thickBot="1" x14ac:dyDescent="0.3">
      <c r="B10" s="14" t="s">
        <v>10</v>
      </c>
      <c r="C10" s="15"/>
      <c r="D10" s="16"/>
      <c r="E10" s="15"/>
      <c r="F10" s="260"/>
      <c r="G10" s="262"/>
      <c r="H10" s="17"/>
      <c r="I10" s="18"/>
      <c r="J10" s="18"/>
      <c r="K10" s="18"/>
      <c r="L10" s="19"/>
      <c r="M10" s="19"/>
      <c r="N10" s="20">
        <f t="shared" ref="N10:S10" si="0">H10</f>
        <v>0</v>
      </c>
      <c r="O10" s="21">
        <f t="shared" si="0"/>
        <v>0</v>
      </c>
      <c r="P10" s="21">
        <f t="shared" si="0"/>
        <v>0</v>
      </c>
      <c r="Q10" s="21">
        <f t="shared" si="0"/>
        <v>0</v>
      </c>
      <c r="R10" s="21">
        <f t="shared" si="0"/>
        <v>0</v>
      </c>
      <c r="S10" s="22">
        <f t="shared" si="0"/>
        <v>0</v>
      </c>
      <c r="T10" s="13"/>
      <c r="U10" s="13"/>
      <c r="V10" s="13"/>
      <c r="W10" s="13"/>
      <c r="X10" s="190"/>
      <c r="Y10" s="190"/>
      <c r="Z10" s="190"/>
      <c r="AA10" s="190"/>
    </row>
    <row r="11" spans="2:27" x14ac:dyDescent="0.2">
      <c r="B11" s="23">
        <v>1</v>
      </c>
      <c r="C11" s="24" t="s">
        <v>11</v>
      </c>
      <c r="D11" s="25"/>
      <c r="E11" s="24" t="s">
        <v>12</v>
      </c>
      <c r="F11" s="26">
        <f t="shared" ref="F11:F16" si="1">SUM(H11:M11)</f>
        <v>0</v>
      </c>
      <c r="G11" s="27" t="s">
        <v>13</v>
      </c>
      <c r="H11" s="28"/>
      <c r="I11" s="29"/>
      <c r="J11" s="29"/>
      <c r="K11" s="30"/>
      <c r="L11" s="30"/>
      <c r="M11" s="29"/>
      <c r="N11" s="31">
        <f t="shared" ref="N11:S26" si="2">IF($F11&gt;0,H11/$F11,0)</f>
        <v>0</v>
      </c>
      <c r="O11" s="32">
        <f t="shared" si="2"/>
        <v>0</v>
      </c>
      <c r="P11" s="32">
        <f t="shared" si="2"/>
        <v>0</v>
      </c>
      <c r="Q11" s="32">
        <f t="shared" si="2"/>
        <v>0</v>
      </c>
      <c r="R11" s="32">
        <f t="shared" si="2"/>
        <v>0</v>
      </c>
      <c r="S11" s="33">
        <f t="shared" si="2"/>
        <v>0</v>
      </c>
    </row>
    <row r="12" spans="2:27" x14ac:dyDescent="0.2">
      <c r="B12" s="34">
        <v>2</v>
      </c>
      <c r="C12" s="35" t="s">
        <v>14</v>
      </c>
      <c r="D12" s="36"/>
      <c r="E12" s="35" t="s">
        <v>15</v>
      </c>
      <c r="F12" s="37">
        <f t="shared" si="1"/>
        <v>0</v>
      </c>
      <c r="G12" s="38" t="s">
        <v>16</v>
      </c>
      <c r="H12" s="39"/>
      <c r="I12" s="40"/>
      <c r="J12" s="40"/>
      <c r="K12" s="41"/>
      <c r="L12" s="41"/>
      <c r="M12" s="40"/>
      <c r="N12" s="42">
        <f t="shared" si="2"/>
        <v>0</v>
      </c>
      <c r="O12" s="43">
        <f t="shared" si="2"/>
        <v>0</v>
      </c>
      <c r="P12" s="43">
        <f t="shared" si="2"/>
        <v>0</v>
      </c>
      <c r="Q12" s="43">
        <f t="shared" si="2"/>
        <v>0</v>
      </c>
      <c r="R12" s="43">
        <f t="shared" si="2"/>
        <v>0</v>
      </c>
      <c r="S12" s="44">
        <f t="shared" si="2"/>
        <v>0</v>
      </c>
    </row>
    <row r="13" spans="2:27" x14ac:dyDescent="0.2">
      <c r="B13" s="34">
        <v>3</v>
      </c>
      <c r="C13" s="35" t="s">
        <v>17</v>
      </c>
      <c r="D13" s="36"/>
      <c r="E13" s="45"/>
      <c r="F13" s="37">
        <f t="shared" si="1"/>
        <v>0</v>
      </c>
      <c r="G13" s="46"/>
      <c r="H13" s="39"/>
      <c r="I13" s="40"/>
      <c r="J13" s="40"/>
      <c r="K13" s="41"/>
      <c r="L13" s="41"/>
      <c r="M13" s="40"/>
      <c r="N13" s="42">
        <f t="shared" si="2"/>
        <v>0</v>
      </c>
      <c r="O13" s="43">
        <f t="shared" si="2"/>
        <v>0</v>
      </c>
      <c r="P13" s="43">
        <f t="shared" si="2"/>
        <v>0</v>
      </c>
      <c r="Q13" s="43">
        <f t="shared" si="2"/>
        <v>0</v>
      </c>
      <c r="R13" s="43">
        <f t="shared" si="2"/>
        <v>0</v>
      </c>
      <c r="S13" s="44">
        <f t="shared" si="2"/>
        <v>0</v>
      </c>
    </row>
    <row r="14" spans="2:27" x14ac:dyDescent="0.2">
      <c r="B14" s="34">
        <v>4</v>
      </c>
      <c r="C14" s="35" t="s">
        <v>18</v>
      </c>
      <c r="D14" s="36"/>
      <c r="E14" s="45"/>
      <c r="F14" s="37">
        <f t="shared" si="1"/>
        <v>0</v>
      </c>
      <c r="G14" s="46"/>
      <c r="H14" s="39"/>
      <c r="I14" s="40"/>
      <c r="J14" s="40"/>
      <c r="K14" s="41"/>
      <c r="L14" s="41"/>
      <c r="M14" s="40"/>
      <c r="N14" s="42">
        <f t="shared" si="2"/>
        <v>0</v>
      </c>
      <c r="O14" s="43">
        <f t="shared" si="2"/>
        <v>0</v>
      </c>
      <c r="P14" s="43">
        <f t="shared" si="2"/>
        <v>0</v>
      </c>
      <c r="Q14" s="43">
        <f t="shared" si="2"/>
        <v>0</v>
      </c>
      <c r="R14" s="43">
        <f t="shared" si="2"/>
        <v>0</v>
      </c>
      <c r="S14" s="44">
        <f t="shared" si="2"/>
        <v>0</v>
      </c>
    </row>
    <row r="15" spans="2:27" x14ac:dyDescent="0.2">
      <c r="B15" s="34">
        <v>5</v>
      </c>
      <c r="C15" s="35" t="s">
        <v>19</v>
      </c>
      <c r="D15" s="36"/>
      <c r="E15" s="45"/>
      <c r="F15" s="37">
        <f t="shared" si="1"/>
        <v>0</v>
      </c>
      <c r="G15" s="46"/>
      <c r="H15" s="39"/>
      <c r="I15" s="40"/>
      <c r="J15" s="40"/>
      <c r="K15" s="41"/>
      <c r="L15" s="41"/>
      <c r="M15" s="40"/>
      <c r="N15" s="42">
        <f t="shared" si="2"/>
        <v>0</v>
      </c>
      <c r="O15" s="43">
        <f t="shared" si="2"/>
        <v>0</v>
      </c>
      <c r="P15" s="43">
        <f t="shared" si="2"/>
        <v>0</v>
      </c>
      <c r="Q15" s="43">
        <f t="shared" si="2"/>
        <v>0</v>
      </c>
      <c r="R15" s="43">
        <f t="shared" si="2"/>
        <v>0</v>
      </c>
      <c r="S15" s="44">
        <f t="shared" si="2"/>
        <v>0</v>
      </c>
    </row>
    <row r="16" spans="2:27" x14ac:dyDescent="0.2">
      <c r="B16" s="34">
        <v>6</v>
      </c>
      <c r="C16" s="35" t="s">
        <v>20</v>
      </c>
      <c r="D16" s="36"/>
      <c r="E16" s="45"/>
      <c r="F16" s="37">
        <f t="shared" si="1"/>
        <v>0</v>
      </c>
      <c r="G16" s="46"/>
      <c r="H16" s="39"/>
      <c r="I16" s="40"/>
      <c r="J16" s="40"/>
      <c r="K16" s="41"/>
      <c r="L16" s="41"/>
      <c r="M16" s="40"/>
      <c r="N16" s="42">
        <f t="shared" si="2"/>
        <v>0</v>
      </c>
      <c r="O16" s="43">
        <f t="shared" si="2"/>
        <v>0</v>
      </c>
      <c r="P16" s="43">
        <f t="shared" si="2"/>
        <v>0</v>
      </c>
      <c r="Q16" s="43">
        <f t="shared" si="2"/>
        <v>0</v>
      </c>
      <c r="R16" s="43">
        <f t="shared" si="2"/>
        <v>0</v>
      </c>
      <c r="S16" s="44">
        <f t="shared" si="2"/>
        <v>0</v>
      </c>
    </row>
    <row r="17" spans="2:28" x14ac:dyDescent="0.2">
      <c r="B17" s="34">
        <v>7</v>
      </c>
      <c r="C17" s="35" t="s">
        <v>21</v>
      </c>
      <c r="D17" s="36"/>
      <c r="E17" s="45"/>
      <c r="F17" s="37">
        <f>SUM(H17:M17)</f>
        <v>0</v>
      </c>
      <c r="G17" s="46"/>
      <c r="H17" s="39"/>
      <c r="I17" s="40"/>
      <c r="J17" s="40"/>
      <c r="K17" s="41"/>
      <c r="L17" s="41"/>
      <c r="M17" s="40"/>
      <c r="N17" s="42">
        <f t="shared" si="2"/>
        <v>0</v>
      </c>
      <c r="O17" s="43">
        <f t="shared" si="2"/>
        <v>0</v>
      </c>
      <c r="P17" s="43">
        <f t="shared" si="2"/>
        <v>0</v>
      </c>
      <c r="Q17" s="43">
        <f t="shared" si="2"/>
        <v>0</v>
      </c>
      <c r="R17" s="43">
        <f t="shared" si="2"/>
        <v>0</v>
      </c>
      <c r="S17" s="44">
        <f t="shared" si="2"/>
        <v>0</v>
      </c>
    </row>
    <row r="18" spans="2:28" x14ac:dyDescent="0.2">
      <c r="B18" s="34">
        <v>8</v>
      </c>
      <c r="C18" s="35" t="s">
        <v>22</v>
      </c>
      <c r="D18" s="36"/>
      <c r="E18" s="45"/>
      <c r="F18" s="37">
        <f>SUM(H18:M18)</f>
        <v>0</v>
      </c>
      <c r="G18" s="46"/>
      <c r="H18" s="39"/>
      <c r="I18" s="40"/>
      <c r="J18" s="40"/>
      <c r="K18" s="41"/>
      <c r="L18" s="41"/>
      <c r="M18" s="40"/>
      <c r="N18" s="42">
        <f t="shared" si="2"/>
        <v>0</v>
      </c>
      <c r="O18" s="43">
        <f t="shared" si="2"/>
        <v>0</v>
      </c>
      <c r="P18" s="43">
        <f t="shared" si="2"/>
        <v>0</v>
      </c>
      <c r="Q18" s="43">
        <f t="shared" si="2"/>
        <v>0</v>
      </c>
      <c r="R18" s="43">
        <f t="shared" si="2"/>
        <v>0</v>
      </c>
      <c r="S18" s="44">
        <f t="shared" si="2"/>
        <v>0</v>
      </c>
    </row>
    <row r="19" spans="2:28" x14ac:dyDescent="0.2">
      <c r="B19" s="34">
        <v>9</v>
      </c>
      <c r="C19" s="35" t="s">
        <v>23</v>
      </c>
      <c r="D19" s="36"/>
      <c r="E19" s="45"/>
      <c r="F19" s="37">
        <f t="shared" ref="F19:F26" si="3">SUM(H19:M19)</f>
        <v>0</v>
      </c>
      <c r="G19" s="46"/>
      <c r="H19" s="39"/>
      <c r="I19" s="40"/>
      <c r="J19" s="40"/>
      <c r="K19" s="41"/>
      <c r="L19" s="41"/>
      <c r="M19" s="40"/>
      <c r="N19" s="42">
        <f t="shared" si="2"/>
        <v>0</v>
      </c>
      <c r="O19" s="43">
        <f t="shared" si="2"/>
        <v>0</v>
      </c>
      <c r="P19" s="43">
        <f t="shared" si="2"/>
        <v>0</v>
      </c>
      <c r="Q19" s="43">
        <f t="shared" si="2"/>
        <v>0</v>
      </c>
      <c r="R19" s="43">
        <f t="shared" si="2"/>
        <v>0</v>
      </c>
      <c r="S19" s="44">
        <f t="shared" si="2"/>
        <v>0</v>
      </c>
    </row>
    <row r="20" spans="2:28" x14ac:dyDescent="0.2">
      <c r="B20" s="34">
        <v>10</v>
      </c>
      <c r="C20" s="35" t="s">
        <v>24</v>
      </c>
      <c r="D20" s="36"/>
      <c r="E20" s="45"/>
      <c r="F20" s="37">
        <f t="shared" si="3"/>
        <v>0</v>
      </c>
      <c r="G20" s="46"/>
      <c r="H20" s="39"/>
      <c r="I20" s="40"/>
      <c r="J20" s="40"/>
      <c r="K20" s="41"/>
      <c r="L20" s="41"/>
      <c r="M20" s="40"/>
      <c r="N20" s="42">
        <f t="shared" si="2"/>
        <v>0</v>
      </c>
      <c r="O20" s="43">
        <f t="shared" si="2"/>
        <v>0</v>
      </c>
      <c r="P20" s="43">
        <f t="shared" si="2"/>
        <v>0</v>
      </c>
      <c r="Q20" s="43">
        <f t="shared" si="2"/>
        <v>0</v>
      </c>
      <c r="R20" s="43">
        <f t="shared" si="2"/>
        <v>0</v>
      </c>
      <c r="S20" s="44">
        <f t="shared" si="2"/>
        <v>0</v>
      </c>
    </row>
    <row r="21" spans="2:28" x14ac:dyDescent="0.2">
      <c r="B21" s="34">
        <v>11</v>
      </c>
      <c r="C21" s="35" t="s">
        <v>25</v>
      </c>
      <c r="D21" s="36"/>
      <c r="E21" s="45"/>
      <c r="F21" s="37">
        <f t="shared" si="3"/>
        <v>0</v>
      </c>
      <c r="G21" s="46"/>
      <c r="H21" s="39"/>
      <c r="I21" s="40"/>
      <c r="J21" s="40"/>
      <c r="K21" s="41"/>
      <c r="L21" s="41"/>
      <c r="M21" s="40"/>
      <c r="N21" s="42">
        <f t="shared" si="2"/>
        <v>0</v>
      </c>
      <c r="O21" s="43">
        <f t="shared" si="2"/>
        <v>0</v>
      </c>
      <c r="P21" s="43">
        <f t="shared" si="2"/>
        <v>0</v>
      </c>
      <c r="Q21" s="43">
        <f t="shared" si="2"/>
        <v>0</v>
      </c>
      <c r="R21" s="43">
        <f t="shared" si="2"/>
        <v>0</v>
      </c>
      <c r="S21" s="44">
        <f t="shared" si="2"/>
        <v>0</v>
      </c>
    </row>
    <row r="22" spans="2:28" x14ac:dyDescent="0.2">
      <c r="B22" s="34">
        <v>12</v>
      </c>
      <c r="C22" s="35" t="s">
        <v>26</v>
      </c>
      <c r="D22" s="36"/>
      <c r="E22" s="45"/>
      <c r="F22" s="37">
        <f t="shared" si="3"/>
        <v>0</v>
      </c>
      <c r="G22" s="46"/>
      <c r="H22" s="39"/>
      <c r="I22" s="40"/>
      <c r="J22" s="40"/>
      <c r="K22" s="41"/>
      <c r="L22" s="41"/>
      <c r="M22" s="40"/>
      <c r="N22" s="42">
        <f t="shared" si="2"/>
        <v>0</v>
      </c>
      <c r="O22" s="43">
        <f t="shared" si="2"/>
        <v>0</v>
      </c>
      <c r="P22" s="43">
        <f t="shared" si="2"/>
        <v>0</v>
      </c>
      <c r="Q22" s="43">
        <f t="shared" si="2"/>
        <v>0</v>
      </c>
      <c r="R22" s="43">
        <f t="shared" si="2"/>
        <v>0</v>
      </c>
      <c r="S22" s="44">
        <f t="shared" si="2"/>
        <v>0</v>
      </c>
    </row>
    <row r="23" spans="2:28" x14ac:dyDescent="0.2">
      <c r="B23" s="34">
        <v>13</v>
      </c>
      <c r="C23" s="35" t="s">
        <v>27</v>
      </c>
      <c r="D23" s="36"/>
      <c r="E23" s="45"/>
      <c r="F23" s="37">
        <f t="shared" si="3"/>
        <v>0</v>
      </c>
      <c r="G23" s="46"/>
      <c r="H23" s="39"/>
      <c r="I23" s="40"/>
      <c r="J23" s="40"/>
      <c r="K23" s="41"/>
      <c r="L23" s="41"/>
      <c r="M23" s="40"/>
      <c r="N23" s="42">
        <f t="shared" si="2"/>
        <v>0</v>
      </c>
      <c r="O23" s="43">
        <f t="shared" si="2"/>
        <v>0</v>
      </c>
      <c r="P23" s="43">
        <f t="shared" si="2"/>
        <v>0</v>
      </c>
      <c r="Q23" s="43">
        <f t="shared" si="2"/>
        <v>0</v>
      </c>
      <c r="R23" s="43">
        <f t="shared" si="2"/>
        <v>0</v>
      </c>
      <c r="S23" s="44">
        <f t="shared" si="2"/>
        <v>0</v>
      </c>
    </row>
    <row r="24" spans="2:28" x14ac:dyDescent="0.2">
      <c r="B24" s="34">
        <v>14</v>
      </c>
      <c r="C24" s="35" t="s">
        <v>28</v>
      </c>
      <c r="D24" s="36"/>
      <c r="E24" s="45"/>
      <c r="F24" s="37"/>
      <c r="G24" s="46"/>
      <c r="H24" s="39"/>
      <c r="I24" s="40"/>
      <c r="J24" s="40"/>
      <c r="K24" s="41"/>
      <c r="L24" s="41"/>
      <c r="M24" s="40"/>
      <c r="N24" s="42">
        <f t="shared" si="2"/>
        <v>0</v>
      </c>
      <c r="O24" s="43">
        <f t="shared" si="2"/>
        <v>0</v>
      </c>
      <c r="P24" s="43">
        <f t="shared" si="2"/>
        <v>0</v>
      </c>
      <c r="Q24" s="43">
        <f t="shared" si="2"/>
        <v>0</v>
      </c>
      <c r="R24" s="43">
        <f t="shared" si="2"/>
        <v>0</v>
      </c>
      <c r="S24" s="44">
        <f t="shared" si="2"/>
        <v>0</v>
      </c>
    </row>
    <row r="25" spans="2:28" x14ac:dyDescent="0.2">
      <c r="B25" s="34">
        <v>15</v>
      </c>
      <c r="C25" s="35" t="s">
        <v>29</v>
      </c>
      <c r="D25" s="36"/>
      <c r="E25" s="45"/>
      <c r="F25" s="37">
        <f t="shared" si="3"/>
        <v>0</v>
      </c>
      <c r="G25" s="46"/>
      <c r="H25" s="39"/>
      <c r="I25" s="40"/>
      <c r="J25" s="40"/>
      <c r="K25" s="41"/>
      <c r="L25" s="41"/>
      <c r="M25" s="40"/>
      <c r="N25" s="42">
        <f t="shared" si="2"/>
        <v>0</v>
      </c>
      <c r="O25" s="43">
        <f t="shared" si="2"/>
        <v>0</v>
      </c>
      <c r="P25" s="43">
        <f t="shared" si="2"/>
        <v>0</v>
      </c>
      <c r="Q25" s="43">
        <f t="shared" si="2"/>
        <v>0</v>
      </c>
      <c r="R25" s="43">
        <f t="shared" si="2"/>
        <v>0</v>
      </c>
      <c r="S25" s="44">
        <f t="shared" si="2"/>
        <v>0</v>
      </c>
    </row>
    <row r="26" spans="2:28" ht="13.5" thickBot="1" x14ac:dyDescent="0.25">
      <c r="B26" s="47">
        <v>16</v>
      </c>
      <c r="C26" s="48" t="s">
        <v>30</v>
      </c>
      <c r="D26" s="49"/>
      <c r="E26" s="50"/>
      <c r="F26" s="51">
        <f t="shared" si="3"/>
        <v>0</v>
      </c>
      <c r="G26" s="52"/>
      <c r="H26" s="53"/>
      <c r="I26" s="54"/>
      <c r="J26" s="54"/>
      <c r="K26" s="55"/>
      <c r="L26" s="55"/>
      <c r="M26" s="54"/>
      <c r="N26" s="56">
        <f t="shared" si="2"/>
        <v>0</v>
      </c>
      <c r="O26" s="57">
        <f t="shared" si="2"/>
        <v>0</v>
      </c>
      <c r="P26" s="57">
        <f t="shared" si="2"/>
        <v>0</v>
      </c>
      <c r="Q26" s="57">
        <f t="shared" si="2"/>
        <v>0</v>
      </c>
      <c r="R26" s="57">
        <f t="shared" si="2"/>
        <v>0</v>
      </c>
      <c r="S26" s="58">
        <f t="shared" si="2"/>
        <v>0</v>
      </c>
    </row>
    <row r="27" spans="2:28" ht="13.5" thickBot="1" x14ac:dyDescent="0.25">
      <c r="B27" s="59"/>
      <c r="C27" s="60"/>
      <c r="D27" s="60"/>
      <c r="E27" s="60"/>
      <c r="F27" s="61"/>
      <c r="G27" s="59"/>
      <c r="H27" s="61"/>
      <c r="I27" s="61"/>
      <c r="J27" s="61"/>
      <c r="K27" s="61"/>
      <c r="L27" s="61"/>
      <c r="M27" s="61"/>
      <c r="N27" s="62"/>
      <c r="O27" s="62"/>
      <c r="P27" s="62"/>
      <c r="Q27" s="62"/>
      <c r="R27" s="62"/>
      <c r="S27" s="62"/>
    </row>
    <row r="28" spans="2:28" s="10" customFormat="1" ht="27" customHeight="1" x14ac:dyDescent="0.25">
      <c r="B28" s="266" t="s">
        <v>31</v>
      </c>
      <c r="C28" s="267"/>
      <c r="D28" s="267"/>
      <c r="E28" s="267"/>
      <c r="F28" s="259" t="s">
        <v>6</v>
      </c>
      <c r="G28" s="271" t="s">
        <v>7</v>
      </c>
      <c r="H28" s="259" t="s">
        <v>32</v>
      </c>
      <c r="I28" s="259" t="s">
        <v>33</v>
      </c>
      <c r="J28" s="254" t="s">
        <v>127</v>
      </c>
      <c r="K28" s="273" t="s">
        <v>34</v>
      </c>
      <c r="L28" s="275" t="s">
        <v>5</v>
      </c>
      <c r="M28" s="263" t="s">
        <v>35</v>
      </c>
      <c r="N28" s="264"/>
      <c r="O28" s="264"/>
      <c r="P28" s="264"/>
      <c r="Q28" s="264"/>
      <c r="R28" s="265"/>
      <c r="S28" s="264" t="s">
        <v>36</v>
      </c>
      <c r="T28" s="264"/>
      <c r="U28" s="264"/>
      <c r="V28" s="264"/>
      <c r="W28" s="264"/>
      <c r="X28" s="265"/>
      <c r="Y28" s="190"/>
      <c r="Z28" s="191" t="s">
        <v>116</v>
      </c>
      <c r="AA28" s="192" t="s">
        <v>116</v>
      </c>
      <c r="AB28" s="190"/>
    </row>
    <row r="29" spans="2:28" s="10" customFormat="1" ht="27" customHeight="1" x14ac:dyDescent="0.25">
      <c r="B29" s="268"/>
      <c r="C29" s="269"/>
      <c r="D29" s="269"/>
      <c r="E29" s="269"/>
      <c r="F29" s="270"/>
      <c r="G29" s="272"/>
      <c r="H29" s="270"/>
      <c r="I29" s="270"/>
      <c r="J29" s="255"/>
      <c r="K29" s="274"/>
      <c r="L29" s="276"/>
      <c r="M29" s="63">
        <f t="shared" ref="M29:R29" si="4">H10</f>
        <v>0</v>
      </c>
      <c r="N29" s="64">
        <f t="shared" si="4"/>
        <v>0</v>
      </c>
      <c r="O29" s="64">
        <f t="shared" si="4"/>
        <v>0</v>
      </c>
      <c r="P29" s="64">
        <f t="shared" si="4"/>
        <v>0</v>
      </c>
      <c r="Q29" s="64">
        <f t="shared" si="4"/>
        <v>0</v>
      </c>
      <c r="R29" s="65">
        <f t="shared" si="4"/>
        <v>0</v>
      </c>
      <c r="S29" s="66">
        <f t="shared" ref="S29:X29" si="5">M29</f>
        <v>0</v>
      </c>
      <c r="T29" s="64">
        <f t="shared" si="5"/>
        <v>0</v>
      </c>
      <c r="U29" s="64">
        <f t="shared" si="5"/>
        <v>0</v>
      </c>
      <c r="V29" s="64">
        <f t="shared" si="5"/>
        <v>0</v>
      </c>
      <c r="W29" s="64">
        <f t="shared" si="5"/>
        <v>0</v>
      </c>
      <c r="X29" s="65">
        <f t="shared" si="5"/>
        <v>0</v>
      </c>
      <c r="Y29" s="190"/>
      <c r="Z29" s="193" t="s">
        <v>117</v>
      </c>
      <c r="AA29" s="194" t="s">
        <v>118</v>
      </c>
      <c r="AB29" s="190"/>
    </row>
    <row r="30" spans="2:28" s="67" customFormat="1" ht="13.5" thickBot="1" x14ac:dyDescent="0.25">
      <c r="B30" s="68" t="s">
        <v>10</v>
      </c>
      <c r="C30" s="69"/>
      <c r="D30" s="70"/>
      <c r="E30" s="70"/>
      <c r="F30" s="71"/>
      <c r="G30" s="69"/>
      <c r="H30" s="71" t="s">
        <v>37</v>
      </c>
      <c r="I30" s="71" t="s">
        <v>37</v>
      </c>
      <c r="J30" s="229" t="s">
        <v>37</v>
      </c>
      <c r="K30" s="72" t="s">
        <v>37</v>
      </c>
      <c r="L30" s="73"/>
      <c r="M30" s="74" t="s">
        <v>37</v>
      </c>
      <c r="N30" s="71" t="s">
        <v>37</v>
      </c>
      <c r="O30" s="71" t="s">
        <v>37</v>
      </c>
      <c r="P30" s="71" t="s">
        <v>37</v>
      </c>
      <c r="Q30" s="71" t="s">
        <v>37</v>
      </c>
      <c r="R30" s="72" t="s">
        <v>37</v>
      </c>
      <c r="S30" s="75" t="s">
        <v>37</v>
      </c>
      <c r="T30" s="71" t="s">
        <v>37</v>
      </c>
      <c r="U30" s="71" t="s">
        <v>37</v>
      </c>
      <c r="V30" s="71" t="s">
        <v>37</v>
      </c>
      <c r="W30" s="71" t="s">
        <v>37</v>
      </c>
      <c r="X30" s="72" t="s">
        <v>37</v>
      </c>
      <c r="Y30" s="195"/>
      <c r="Z30" s="196" t="s">
        <v>37</v>
      </c>
      <c r="AA30" s="197" t="s">
        <v>37</v>
      </c>
      <c r="AB30" s="195"/>
    </row>
    <row r="31" spans="2:28" x14ac:dyDescent="0.2">
      <c r="B31" s="76">
        <v>110</v>
      </c>
      <c r="C31" s="24" t="s">
        <v>38</v>
      </c>
      <c r="D31" s="77"/>
      <c r="E31" s="77"/>
      <c r="F31" s="78"/>
      <c r="G31" s="79"/>
      <c r="H31" s="78"/>
      <c r="I31" s="78"/>
      <c r="J31" s="78"/>
      <c r="K31" s="80"/>
      <c r="L31" s="81"/>
      <c r="M31" s="82"/>
      <c r="N31" s="78"/>
      <c r="O31" s="78"/>
      <c r="P31" s="78"/>
      <c r="Q31" s="78"/>
      <c r="R31" s="80"/>
      <c r="S31" s="83"/>
      <c r="T31" s="78"/>
      <c r="U31" s="78"/>
      <c r="V31" s="78"/>
      <c r="W31" s="78"/>
      <c r="X31" s="80"/>
      <c r="Z31" s="185"/>
      <c r="AA31" s="186"/>
      <c r="AB31" s="189"/>
    </row>
    <row r="32" spans="2:28" x14ac:dyDescent="0.2">
      <c r="B32" s="84">
        <v>120</v>
      </c>
      <c r="C32" s="35" t="s">
        <v>39</v>
      </c>
      <c r="D32" s="85"/>
      <c r="E32" s="85"/>
      <c r="F32" s="86"/>
      <c r="G32" s="87"/>
      <c r="H32" s="86"/>
      <c r="I32" s="86"/>
      <c r="J32" s="86"/>
      <c r="K32" s="88"/>
      <c r="L32" s="89"/>
      <c r="M32" s="90"/>
      <c r="N32" s="86"/>
      <c r="O32" s="86"/>
      <c r="P32" s="86"/>
      <c r="Q32" s="86"/>
      <c r="R32" s="88"/>
      <c r="S32" s="91"/>
      <c r="T32" s="86"/>
      <c r="U32" s="86"/>
      <c r="V32" s="86"/>
      <c r="W32" s="86"/>
      <c r="X32" s="88"/>
      <c r="Z32" s="185"/>
      <c r="AA32" s="186"/>
      <c r="AB32" s="189"/>
    </row>
    <row r="33" spans="2:28" x14ac:dyDescent="0.2">
      <c r="B33" s="92">
        <v>130</v>
      </c>
      <c r="C33" s="93" t="s">
        <v>40</v>
      </c>
      <c r="D33" s="94"/>
      <c r="E33" s="94"/>
      <c r="F33" s="86"/>
      <c r="G33" s="87"/>
      <c r="H33" s="86"/>
      <c r="I33" s="86"/>
      <c r="J33" s="86"/>
      <c r="K33" s="88"/>
      <c r="L33" s="89"/>
      <c r="M33" s="90"/>
      <c r="N33" s="86"/>
      <c r="O33" s="86"/>
      <c r="P33" s="86"/>
      <c r="Q33" s="86"/>
      <c r="R33" s="88"/>
      <c r="S33" s="95"/>
      <c r="T33" s="96"/>
      <c r="U33" s="96"/>
      <c r="V33" s="96"/>
      <c r="W33" s="96"/>
      <c r="X33" s="97"/>
      <c r="Y33" s="198"/>
      <c r="Z33" s="185"/>
      <c r="AA33" s="186"/>
      <c r="AB33" s="198"/>
    </row>
    <row r="34" spans="2:28" x14ac:dyDescent="0.2">
      <c r="B34" s="98"/>
      <c r="C34" s="35" t="s">
        <v>41</v>
      </c>
      <c r="D34" s="99"/>
      <c r="E34" s="99"/>
      <c r="F34" s="100"/>
      <c r="G34" s="101"/>
      <c r="H34" s="100"/>
      <c r="I34" s="102">
        <f>H34*F34</f>
        <v>0</v>
      </c>
      <c r="J34" s="244"/>
      <c r="K34" s="97"/>
      <c r="L34" s="103"/>
      <c r="M34" s="223">
        <f t="shared" ref="M34:R37" si="6">IF($L34=1,($I34-$J34)*N$11,IF($L34=2,($I34-$J34)*N$12,IF($L34=3,($I34-$J34)*N$13,IF($L34=4,($I34-$J34)*N$14,IF($L34=5,($I34-$J34)*N$15,IF($L34=6,($I34-$J34)*N$16,IF($L34=7,($I34-$J34)*N$17,IF($L34=8,($I34-$J34)*N$18,0))))))))+IF($L34=9,($I34-$J34)*N$19,IF($L34=10,($I34-$J34)*N$20,IF($L34=11,($I34-$J34)*N$21,IF($L34=12,($I34-$J34)*N$22,IF($L34=13,($I34-$J34)*N$23,IF($L34=14,($I34-$J34)*N$24,IF($L34=15,($I34-$J34)*N$25,IF($L34=16,($I34-$J34)*N$26,0))))))))</f>
        <v>0</v>
      </c>
      <c r="N34" s="224">
        <f t="shared" si="6"/>
        <v>0</v>
      </c>
      <c r="O34" s="224">
        <f t="shared" si="6"/>
        <v>0</v>
      </c>
      <c r="P34" s="224">
        <f t="shared" si="6"/>
        <v>0</v>
      </c>
      <c r="Q34" s="224">
        <f t="shared" si="6"/>
        <v>0</v>
      </c>
      <c r="R34" s="225">
        <f t="shared" si="6"/>
        <v>0</v>
      </c>
      <c r="S34" s="95"/>
      <c r="T34" s="96"/>
      <c r="U34" s="96"/>
      <c r="V34" s="96"/>
      <c r="W34" s="96"/>
      <c r="X34" s="97"/>
      <c r="Y34" s="198"/>
      <c r="Z34" s="185"/>
      <c r="AA34" s="186"/>
      <c r="AB34" s="198"/>
    </row>
    <row r="35" spans="2:28" x14ac:dyDescent="0.2">
      <c r="B35" s="84"/>
      <c r="C35" s="35"/>
      <c r="D35" s="99"/>
      <c r="E35" s="99"/>
      <c r="F35" s="100"/>
      <c r="G35" s="101"/>
      <c r="H35" s="100"/>
      <c r="I35" s="102">
        <f>H35*F35</f>
        <v>0</v>
      </c>
      <c r="J35" s="244"/>
      <c r="K35" s="97"/>
      <c r="L35" s="103"/>
      <c r="M35" s="223">
        <f t="shared" si="6"/>
        <v>0</v>
      </c>
      <c r="N35" s="224">
        <f t="shared" si="6"/>
        <v>0</v>
      </c>
      <c r="O35" s="224">
        <f t="shared" si="6"/>
        <v>0</v>
      </c>
      <c r="P35" s="224">
        <f t="shared" si="6"/>
        <v>0</v>
      </c>
      <c r="Q35" s="224">
        <f t="shared" si="6"/>
        <v>0</v>
      </c>
      <c r="R35" s="225">
        <f t="shared" si="6"/>
        <v>0</v>
      </c>
      <c r="S35" s="95"/>
      <c r="T35" s="96"/>
      <c r="U35" s="96"/>
      <c r="V35" s="96"/>
      <c r="W35" s="96"/>
      <c r="X35" s="97"/>
      <c r="Y35" s="198"/>
      <c r="Z35" s="185"/>
      <c r="AA35" s="186"/>
      <c r="AB35" s="198"/>
    </row>
    <row r="36" spans="2:28" x14ac:dyDescent="0.2">
      <c r="B36" s="84"/>
      <c r="C36" s="35"/>
      <c r="D36" s="99"/>
      <c r="E36" s="99"/>
      <c r="F36" s="100"/>
      <c r="G36" s="101"/>
      <c r="H36" s="100"/>
      <c r="I36" s="102">
        <f>H36*F36</f>
        <v>0</v>
      </c>
      <c r="J36" s="244"/>
      <c r="K36" s="97"/>
      <c r="L36" s="103"/>
      <c r="M36" s="223">
        <f t="shared" si="6"/>
        <v>0</v>
      </c>
      <c r="N36" s="224">
        <f t="shared" si="6"/>
        <v>0</v>
      </c>
      <c r="O36" s="224">
        <f t="shared" si="6"/>
        <v>0</v>
      </c>
      <c r="P36" s="224">
        <f t="shared" si="6"/>
        <v>0</v>
      </c>
      <c r="Q36" s="224">
        <f t="shared" si="6"/>
        <v>0</v>
      </c>
      <c r="R36" s="225">
        <f t="shared" si="6"/>
        <v>0</v>
      </c>
      <c r="S36" s="95"/>
      <c r="T36" s="96"/>
      <c r="U36" s="96"/>
      <c r="V36" s="96"/>
      <c r="W36" s="96"/>
      <c r="X36" s="97"/>
      <c r="Y36" s="198"/>
      <c r="Z36" s="185"/>
      <c r="AA36" s="186"/>
      <c r="AB36" s="198"/>
    </row>
    <row r="37" spans="2:28" x14ac:dyDescent="0.2">
      <c r="B37" s="106"/>
      <c r="C37" s="107"/>
      <c r="D37" s="99"/>
      <c r="E37" s="99"/>
      <c r="F37" s="100"/>
      <c r="G37" s="101"/>
      <c r="H37" s="100"/>
      <c r="I37" s="102">
        <f>H37*F37</f>
        <v>0</v>
      </c>
      <c r="J37" s="244"/>
      <c r="K37" s="97"/>
      <c r="L37" s="103"/>
      <c r="M37" s="223">
        <f t="shared" si="6"/>
        <v>0</v>
      </c>
      <c r="N37" s="224">
        <f t="shared" si="6"/>
        <v>0</v>
      </c>
      <c r="O37" s="224">
        <f t="shared" si="6"/>
        <v>0</v>
      </c>
      <c r="P37" s="224">
        <f t="shared" si="6"/>
        <v>0</v>
      </c>
      <c r="Q37" s="224">
        <f t="shared" si="6"/>
        <v>0</v>
      </c>
      <c r="R37" s="225">
        <f t="shared" si="6"/>
        <v>0</v>
      </c>
      <c r="S37" s="95"/>
      <c r="T37" s="96"/>
      <c r="U37" s="96"/>
      <c r="V37" s="96"/>
      <c r="W37" s="96"/>
      <c r="X37" s="97"/>
      <c r="Y37" s="198"/>
      <c r="Z37" s="185"/>
      <c r="AA37" s="186"/>
      <c r="AB37" s="198"/>
    </row>
    <row r="38" spans="2:28" x14ac:dyDescent="0.2">
      <c r="B38" s="108">
        <v>100</v>
      </c>
      <c r="C38" s="109" t="s">
        <v>42</v>
      </c>
      <c r="D38" s="110"/>
      <c r="E38" s="110"/>
      <c r="F38" s="111"/>
      <c r="G38" s="109"/>
      <c r="H38" s="111"/>
      <c r="I38" s="111">
        <f>SUM(I31:I37)</f>
        <v>0</v>
      </c>
      <c r="J38" s="111">
        <f>SUM(J31:J37)</f>
        <v>0</v>
      </c>
      <c r="K38" s="112"/>
      <c r="L38" s="113" t="s">
        <v>43</v>
      </c>
      <c r="M38" s="114">
        <f>SUM(M31:M37)</f>
        <v>0</v>
      </c>
      <c r="N38" s="111">
        <f t="shared" ref="N38:X38" si="7">SUM(N31:N37)</f>
        <v>0</v>
      </c>
      <c r="O38" s="111">
        <f t="shared" si="7"/>
        <v>0</v>
      </c>
      <c r="P38" s="111">
        <f t="shared" si="7"/>
        <v>0</v>
      </c>
      <c r="Q38" s="111">
        <f t="shared" si="7"/>
        <v>0</v>
      </c>
      <c r="R38" s="112">
        <f t="shared" si="7"/>
        <v>0</v>
      </c>
      <c r="S38" s="115">
        <f t="shared" si="7"/>
        <v>0</v>
      </c>
      <c r="T38" s="111">
        <f t="shared" si="7"/>
        <v>0</v>
      </c>
      <c r="U38" s="111">
        <f t="shared" si="7"/>
        <v>0</v>
      </c>
      <c r="V38" s="111">
        <f t="shared" si="7"/>
        <v>0</v>
      </c>
      <c r="W38" s="111">
        <f t="shared" si="7"/>
        <v>0</v>
      </c>
      <c r="X38" s="112">
        <f t="shared" si="7"/>
        <v>0</v>
      </c>
      <c r="Z38" s="185"/>
      <c r="AA38" s="186"/>
      <c r="AB38" s="189"/>
    </row>
    <row r="39" spans="2:28" x14ac:dyDescent="0.2">
      <c r="B39" s="98">
        <v>210</v>
      </c>
      <c r="C39" s="116" t="s">
        <v>44</v>
      </c>
      <c r="D39" s="117"/>
      <c r="E39" s="117"/>
      <c r="F39" s="118"/>
      <c r="G39" s="101"/>
      <c r="H39" s="118"/>
      <c r="I39" s="104">
        <f>H39*F39</f>
        <v>0</v>
      </c>
      <c r="J39" s="241"/>
      <c r="K39" s="119"/>
      <c r="L39" s="120"/>
      <c r="M39" s="220">
        <f t="shared" ref="M39:R39" si="8">IF($L39=1,($I39-$J39)*N$11,IF($L39=2,($I39-$J39)*N$12,IF($L39=3,($I39-$J39)*N$13,IF($L39=4,($I39-$J39)*N$14,IF($L39=5,($I39-$J39)*N$15,IF($L39=6,($I39-$J39)*N$16,IF($L39=7,($I39-$J39)*N$17,IF($L39=8,($I39-$J39)*N$18,0))))))))+IF($L39=9,($I39-$J39)*N$19,IF($L39=10,($I39-$J39)*N$20,IF($L39=11,($I39-$J39)*N$21,IF($L39=12,($I39-$J39)*N$22,IF($L39=13,($I39-$J39)*N$23,IF($L39=14,($I39-$J39)*N$24,IF($L39=15,($I39-$J39)*N$25,IF($L39=16,($I39-$J39)*N$26,0))))))))</f>
        <v>0</v>
      </c>
      <c r="N39" s="222">
        <f t="shared" si="8"/>
        <v>0</v>
      </c>
      <c r="O39" s="222">
        <f t="shared" si="8"/>
        <v>0</v>
      </c>
      <c r="P39" s="222">
        <f t="shared" si="8"/>
        <v>0</v>
      </c>
      <c r="Q39" s="222">
        <f t="shared" si="8"/>
        <v>0</v>
      </c>
      <c r="R39" s="221">
        <f t="shared" si="8"/>
        <v>0</v>
      </c>
      <c r="S39" s="121">
        <f t="shared" ref="S39:X39" si="9">IF($L39=1,$K39*N$11,IF($L39=2,$K39*N$12,IF($L39=3,$K39*N$13,IF($L39=4,$K39*N$14,IF($L39=5,$K39*N$15,IF($L39=6,$K39*N$16,IF($L39=7,$K39*N$17,IF($L39=8,$K39*N$18,0))))))))+IF($L39=9,$K39*N$19,IF($L39=10,$K39*N$20,IF($L39=11,$K39*N$21,IF($L39=12,$K39*N$22,IF($L39=13,$K39*N$23,IF($L39=14,$K39*N$24,IF($L39=15,$K39*N$25,IF($L39=16,$K39*N$26,0))))))))</f>
        <v>0</v>
      </c>
      <c r="T39" s="104">
        <f t="shared" si="9"/>
        <v>0</v>
      </c>
      <c r="U39" s="104">
        <f t="shared" si="9"/>
        <v>0</v>
      </c>
      <c r="V39" s="104">
        <f t="shared" si="9"/>
        <v>0</v>
      </c>
      <c r="W39" s="104">
        <f t="shared" si="9"/>
        <v>0</v>
      </c>
      <c r="X39" s="105">
        <f t="shared" si="9"/>
        <v>0</v>
      </c>
      <c r="Z39" s="185"/>
      <c r="AA39" s="186"/>
      <c r="AB39" s="189"/>
    </row>
    <row r="40" spans="2:28" x14ac:dyDescent="0.2">
      <c r="B40" s="84">
        <v>220</v>
      </c>
      <c r="C40" s="35" t="s">
        <v>125</v>
      </c>
      <c r="D40" s="85"/>
      <c r="E40" s="85"/>
      <c r="F40" s="86"/>
      <c r="G40" s="87"/>
      <c r="H40" s="86"/>
      <c r="I40" s="122"/>
      <c r="J40" s="122"/>
      <c r="K40" s="88"/>
      <c r="L40" s="89"/>
      <c r="M40" s="123"/>
      <c r="N40" s="122"/>
      <c r="O40" s="122"/>
      <c r="P40" s="122"/>
      <c r="Q40" s="122"/>
      <c r="R40" s="124"/>
      <c r="S40" s="125"/>
      <c r="T40" s="122"/>
      <c r="U40" s="122"/>
      <c r="V40" s="122"/>
      <c r="W40" s="122"/>
      <c r="X40" s="124"/>
      <c r="Z40" s="185"/>
      <c r="AA40" s="186"/>
      <c r="AB40" s="189"/>
    </row>
    <row r="41" spans="2:28" ht="15" x14ac:dyDescent="0.25">
      <c r="B41" s="84"/>
      <c r="C41" s="35" t="s">
        <v>41</v>
      </c>
      <c r="D41" s="99"/>
      <c r="E41" s="126"/>
      <c r="F41" s="127"/>
      <c r="G41" s="128"/>
      <c r="H41" s="127"/>
      <c r="I41" s="104">
        <f>H41*F41</f>
        <v>0</v>
      </c>
      <c r="J41" s="239"/>
      <c r="K41" s="245"/>
      <c r="L41" s="103"/>
      <c r="M41" s="220">
        <f t="shared" ref="M41:R49" si="10">IF($L41=1,($I41-$J41)*N$11,IF($L41=2,($I41-$J41)*N$12,IF($L41=3,($I41-$J41)*N$13,IF($L41=4,($I41-$J41)*N$14,IF($L41=5,($I41-$J41)*N$15,IF($L41=6,($I41-$J41)*N$16,IF($L41=7,($I41-$J41)*N$17,IF($L41=8,($I41-$J41)*N$18,0))))))))+IF($L41=9,($I41-$J41)*N$19,IF($L41=10,($I41-$J41)*N$20,IF($L41=11,($I41-$J41)*N$21,IF($L41=12,($I41-$J41)*N$22,IF($L41=13,($I41-$J41)*N$23,IF($L41=14,($I41-$J41)*N$24,IF($L41=15,($I41-$J41)*N$25,IF($L41=16,($I41-$J41)*N$26,0))))))))</f>
        <v>0</v>
      </c>
      <c r="N41" s="222">
        <f t="shared" si="10"/>
        <v>0</v>
      </c>
      <c r="O41" s="222">
        <f t="shared" si="10"/>
        <v>0</v>
      </c>
      <c r="P41" s="222">
        <f t="shared" si="10"/>
        <v>0</v>
      </c>
      <c r="Q41" s="222">
        <f t="shared" si="10"/>
        <v>0</v>
      </c>
      <c r="R41" s="221">
        <f t="shared" si="10"/>
        <v>0</v>
      </c>
      <c r="S41" s="246"/>
      <c r="T41" s="239"/>
      <c r="U41" s="239"/>
      <c r="V41" s="239"/>
      <c r="W41" s="239"/>
      <c r="X41" s="247"/>
      <c r="Z41" s="185"/>
      <c r="AA41" s="186"/>
      <c r="AB41" s="189"/>
    </row>
    <row r="42" spans="2:28" ht="15" x14ac:dyDescent="0.25">
      <c r="B42" s="84"/>
      <c r="C42" s="35"/>
      <c r="D42" s="99"/>
      <c r="E42" s="126"/>
      <c r="F42" s="127"/>
      <c r="G42" s="128"/>
      <c r="H42" s="127"/>
      <c r="I42" s="104">
        <f t="shared" ref="I42:I49" si="11">H42*F42</f>
        <v>0</v>
      </c>
      <c r="J42" s="239"/>
      <c r="K42" s="245"/>
      <c r="L42" s="103"/>
      <c r="M42" s="223">
        <f t="shared" si="10"/>
        <v>0</v>
      </c>
      <c r="N42" s="224">
        <f t="shared" si="10"/>
        <v>0</v>
      </c>
      <c r="O42" s="224">
        <f t="shared" si="10"/>
        <v>0</v>
      </c>
      <c r="P42" s="224">
        <f t="shared" si="10"/>
        <v>0</v>
      </c>
      <c r="Q42" s="224">
        <f t="shared" si="10"/>
        <v>0</v>
      </c>
      <c r="R42" s="225">
        <f t="shared" si="10"/>
        <v>0</v>
      </c>
      <c r="S42" s="246"/>
      <c r="T42" s="239"/>
      <c r="U42" s="239"/>
      <c r="V42" s="239"/>
      <c r="W42" s="239"/>
      <c r="X42" s="247"/>
      <c r="Z42" s="185"/>
      <c r="AA42" s="186"/>
      <c r="AB42" s="189"/>
    </row>
    <row r="43" spans="2:28" ht="15" x14ac:dyDescent="0.25">
      <c r="B43" s="84"/>
      <c r="C43" s="35"/>
      <c r="D43" s="126"/>
      <c r="E43" s="126"/>
      <c r="F43" s="127"/>
      <c r="G43" s="128"/>
      <c r="H43" s="127"/>
      <c r="I43" s="104">
        <f t="shared" si="11"/>
        <v>0</v>
      </c>
      <c r="J43" s="239"/>
      <c r="K43" s="245"/>
      <c r="L43" s="103"/>
      <c r="M43" s="223">
        <f t="shared" si="10"/>
        <v>0</v>
      </c>
      <c r="N43" s="224">
        <f t="shared" si="10"/>
        <v>0</v>
      </c>
      <c r="O43" s="224">
        <f t="shared" si="10"/>
        <v>0</v>
      </c>
      <c r="P43" s="224">
        <f t="shared" si="10"/>
        <v>0</v>
      </c>
      <c r="Q43" s="224">
        <f t="shared" si="10"/>
        <v>0</v>
      </c>
      <c r="R43" s="225">
        <f t="shared" si="10"/>
        <v>0</v>
      </c>
      <c r="S43" s="246"/>
      <c r="T43" s="239"/>
      <c r="U43" s="239"/>
      <c r="V43" s="239"/>
      <c r="W43" s="239"/>
      <c r="X43" s="247"/>
      <c r="Z43" s="185"/>
      <c r="AA43" s="186"/>
      <c r="AB43" s="189"/>
    </row>
    <row r="44" spans="2:28" ht="15" x14ac:dyDescent="0.25">
      <c r="B44" s="84"/>
      <c r="C44" s="35"/>
      <c r="D44" s="126"/>
      <c r="E44" s="126"/>
      <c r="F44" s="127"/>
      <c r="G44" s="128"/>
      <c r="H44" s="127"/>
      <c r="I44" s="104">
        <f t="shared" si="11"/>
        <v>0</v>
      </c>
      <c r="J44" s="239"/>
      <c r="K44" s="245"/>
      <c r="L44" s="103"/>
      <c r="M44" s="223">
        <f t="shared" si="10"/>
        <v>0</v>
      </c>
      <c r="N44" s="224">
        <f t="shared" si="10"/>
        <v>0</v>
      </c>
      <c r="O44" s="224">
        <f t="shared" si="10"/>
        <v>0</v>
      </c>
      <c r="P44" s="224">
        <f t="shared" si="10"/>
        <v>0</v>
      </c>
      <c r="Q44" s="224">
        <f t="shared" si="10"/>
        <v>0</v>
      </c>
      <c r="R44" s="225">
        <f t="shared" si="10"/>
        <v>0</v>
      </c>
      <c r="S44" s="246"/>
      <c r="T44" s="239"/>
      <c r="U44" s="239"/>
      <c r="V44" s="239"/>
      <c r="W44" s="239"/>
      <c r="X44" s="247"/>
      <c r="Z44" s="185"/>
      <c r="AA44" s="186"/>
      <c r="AB44" s="189"/>
    </row>
    <row r="45" spans="2:28" ht="15" x14ac:dyDescent="0.25">
      <c r="B45" s="84"/>
      <c r="C45" s="35"/>
      <c r="D45" s="126"/>
      <c r="E45" s="126"/>
      <c r="F45" s="127"/>
      <c r="G45" s="128"/>
      <c r="H45" s="127"/>
      <c r="I45" s="104">
        <f t="shared" si="11"/>
        <v>0</v>
      </c>
      <c r="J45" s="239"/>
      <c r="K45" s="245"/>
      <c r="L45" s="103"/>
      <c r="M45" s="223">
        <f t="shared" si="10"/>
        <v>0</v>
      </c>
      <c r="N45" s="224">
        <f t="shared" si="10"/>
        <v>0</v>
      </c>
      <c r="O45" s="224">
        <f t="shared" si="10"/>
        <v>0</v>
      </c>
      <c r="P45" s="224">
        <f t="shared" si="10"/>
        <v>0</v>
      </c>
      <c r="Q45" s="224">
        <f t="shared" si="10"/>
        <v>0</v>
      </c>
      <c r="R45" s="225">
        <f t="shared" si="10"/>
        <v>0</v>
      </c>
      <c r="S45" s="246"/>
      <c r="T45" s="239"/>
      <c r="U45" s="239"/>
      <c r="V45" s="239"/>
      <c r="W45" s="239"/>
      <c r="X45" s="247"/>
      <c r="Z45" s="185"/>
      <c r="AA45" s="186"/>
      <c r="AB45" s="189"/>
    </row>
    <row r="46" spans="2:28" ht="15" x14ac:dyDescent="0.25">
      <c r="B46" s="84"/>
      <c r="C46" s="35"/>
      <c r="D46" s="126"/>
      <c r="E46" s="126"/>
      <c r="F46" s="127"/>
      <c r="G46" s="128"/>
      <c r="H46" s="127"/>
      <c r="I46" s="104">
        <f t="shared" si="11"/>
        <v>0</v>
      </c>
      <c r="J46" s="239"/>
      <c r="K46" s="245"/>
      <c r="L46" s="103"/>
      <c r="M46" s="223">
        <f t="shared" si="10"/>
        <v>0</v>
      </c>
      <c r="N46" s="224">
        <f t="shared" si="10"/>
        <v>0</v>
      </c>
      <c r="O46" s="224">
        <f t="shared" si="10"/>
        <v>0</v>
      </c>
      <c r="P46" s="224">
        <f t="shared" si="10"/>
        <v>0</v>
      </c>
      <c r="Q46" s="224">
        <f t="shared" si="10"/>
        <v>0</v>
      </c>
      <c r="R46" s="225">
        <f t="shared" si="10"/>
        <v>0</v>
      </c>
      <c r="S46" s="246"/>
      <c r="T46" s="239"/>
      <c r="U46" s="239"/>
      <c r="V46" s="239"/>
      <c r="W46" s="239"/>
      <c r="X46" s="247"/>
      <c r="Z46" s="185"/>
      <c r="AA46" s="186"/>
      <c r="AB46" s="189"/>
    </row>
    <row r="47" spans="2:28" ht="15" x14ac:dyDescent="0.25">
      <c r="B47" s="84"/>
      <c r="C47" s="35"/>
      <c r="D47" s="126"/>
      <c r="E47" s="126"/>
      <c r="F47" s="127"/>
      <c r="G47" s="128"/>
      <c r="H47" s="127"/>
      <c r="I47" s="104">
        <f t="shared" si="11"/>
        <v>0</v>
      </c>
      <c r="J47" s="239"/>
      <c r="K47" s="245"/>
      <c r="L47" s="103"/>
      <c r="M47" s="223">
        <f t="shared" si="10"/>
        <v>0</v>
      </c>
      <c r="N47" s="224">
        <f t="shared" si="10"/>
        <v>0</v>
      </c>
      <c r="O47" s="224">
        <f t="shared" si="10"/>
        <v>0</v>
      </c>
      <c r="P47" s="224">
        <f t="shared" si="10"/>
        <v>0</v>
      </c>
      <c r="Q47" s="224">
        <f t="shared" si="10"/>
        <v>0</v>
      </c>
      <c r="R47" s="225">
        <f t="shared" si="10"/>
        <v>0</v>
      </c>
      <c r="S47" s="246"/>
      <c r="T47" s="239"/>
      <c r="U47" s="239"/>
      <c r="V47" s="239"/>
      <c r="W47" s="239"/>
      <c r="X47" s="247"/>
      <c r="Z47" s="185"/>
      <c r="AA47" s="186"/>
      <c r="AB47" s="189"/>
    </row>
    <row r="48" spans="2:28" x14ac:dyDescent="0.2">
      <c r="B48" s="84"/>
      <c r="C48" s="35"/>
      <c r="D48" s="99"/>
      <c r="E48" s="99"/>
      <c r="F48" s="40"/>
      <c r="G48" s="101"/>
      <c r="H48" s="40"/>
      <c r="I48" s="104">
        <f t="shared" si="11"/>
        <v>0</v>
      </c>
      <c r="J48" s="239"/>
      <c r="K48" s="245"/>
      <c r="L48" s="130"/>
      <c r="M48" s="223">
        <f t="shared" si="10"/>
        <v>0</v>
      </c>
      <c r="N48" s="224">
        <f t="shared" si="10"/>
        <v>0</v>
      </c>
      <c r="O48" s="224">
        <f t="shared" si="10"/>
        <v>0</v>
      </c>
      <c r="P48" s="224">
        <f t="shared" si="10"/>
        <v>0</v>
      </c>
      <c r="Q48" s="224">
        <f t="shared" si="10"/>
        <v>0</v>
      </c>
      <c r="R48" s="225">
        <f t="shared" si="10"/>
        <v>0</v>
      </c>
      <c r="S48" s="246"/>
      <c r="T48" s="239"/>
      <c r="U48" s="239"/>
      <c r="V48" s="239"/>
      <c r="W48" s="239"/>
      <c r="X48" s="247"/>
      <c r="Z48" s="185"/>
      <c r="AA48" s="186"/>
      <c r="AB48" s="189"/>
    </row>
    <row r="49" spans="2:28" x14ac:dyDescent="0.2">
      <c r="B49" s="84"/>
      <c r="C49" s="35"/>
      <c r="D49" s="99"/>
      <c r="E49" s="99"/>
      <c r="F49" s="40"/>
      <c r="G49" s="101"/>
      <c r="H49" s="40"/>
      <c r="I49" s="104">
        <f t="shared" si="11"/>
        <v>0</v>
      </c>
      <c r="J49" s="239"/>
      <c r="K49" s="245"/>
      <c r="L49" s="130"/>
      <c r="M49" s="223">
        <f t="shared" si="10"/>
        <v>0</v>
      </c>
      <c r="N49" s="224">
        <f t="shared" si="10"/>
        <v>0</v>
      </c>
      <c r="O49" s="224">
        <f t="shared" si="10"/>
        <v>0</v>
      </c>
      <c r="P49" s="224">
        <f t="shared" si="10"/>
        <v>0</v>
      </c>
      <c r="Q49" s="224">
        <f t="shared" si="10"/>
        <v>0</v>
      </c>
      <c r="R49" s="225">
        <f t="shared" si="10"/>
        <v>0</v>
      </c>
      <c r="S49" s="246"/>
      <c r="T49" s="239"/>
      <c r="U49" s="239"/>
      <c r="V49" s="239"/>
      <c r="W49" s="239"/>
      <c r="X49" s="247"/>
      <c r="Z49" s="185"/>
      <c r="AA49" s="186"/>
      <c r="AB49" s="189"/>
    </row>
    <row r="50" spans="2:28" x14ac:dyDescent="0.2">
      <c r="B50" s="84">
        <v>230</v>
      </c>
      <c r="C50" s="35" t="s">
        <v>45</v>
      </c>
      <c r="D50" s="85"/>
      <c r="E50" s="85"/>
      <c r="F50" s="86"/>
      <c r="G50" s="87"/>
      <c r="H50" s="86"/>
      <c r="I50" s="122"/>
      <c r="J50" s="122"/>
      <c r="K50" s="88"/>
      <c r="L50" s="89"/>
      <c r="M50" s="123"/>
      <c r="N50" s="122"/>
      <c r="O50" s="122"/>
      <c r="P50" s="122"/>
      <c r="Q50" s="122"/>
      <c r="R50" s="124"/>
      <c r="S50" s="125">
        <f t="shared" ref="S50:S61" si="12">IF($L50=1,$K50*N$11,IF($L50=2,$K50*N$12,IF($L50=3,$K50*N$13,IF($L50=4,$K50*N$14,IF($L50=5,$K50*N$15,IF($L50=6,$K50*N$16,IF($L50=7,$K50*N$17,IF($L50=8,$K50*N$18,0))))))))+IF($L50=9,$K50*N$19,IF($L50=10,$K50*N$20,IF($L50=11,$K50*N$21,IF($L50=12,$K50*N$22,IF($L50=13,$K50*N$23,IF($L50=14,$K50*N$24,IF($L50=15,$K50*N$25,IF($L50=16,$K50*N$26,0))))))))</f>
        <v>0</v>
      </c>
      <c r="T50" s="122">
        <f t="shared" ref="T50:T61" si="13">IF($L50=1,$K50*O$11,IF($L50=2,$K50*O$12,IF($L50=3,$K50*O$13,IF($L50=4,$K50*O$14,IF($L50=5,$K50*O$15,IF($L50=6,$K50*O$16,IF($L50=7,$K50*O$17,IF($L50=8,$K50*O$18,0))))))))+IF($L50=9,$K50*O$19,IF($L50=10,$K50*O$20,IF($L50=11,$K50*O$21,IF($L50=12,$K50*O$22,IF($L50=13,$K50*O$23,IF($L50=14,$K50*O$24,IF($L50=15,$K50*O$25,IF($L50=16,$K50*O$26,0))))))))</f>
        <v>0</v>
      </c>
      <c r="U50" s="122">
        <f t="shared" ref="U50:U61" si="14">IF($L50=1,$K50*P$11,IF($L50=2,$K50*P$12,IF($L50=3,$K50*P$13,IF($L50=4,$K50*P$14,IF($L50=5,$K50*P$15,IF($L50=6,$K50*P$16,IF($L50=7,$K50*P$17,IF($L50=8,$K50*P$18,0))))))))+IF($L50=9,$K50*P$19,IF($L50=10,$K50*P$20,IF($L50=11,$K50*P$21,IF($L50=12,$K50*P$22,IF($L50=13,$K50*P$23,IF($L50=14,$K50*P$24,IF($L50=15,$K50*P$25,IF($L50=16,$K50*P$26,0))))))))</f>
        <v>0</v>
      </c>
      <c r="V50" s="122">
        <f t="shared" ref="V50:V61" si="15">IF($L50=1,$K50*Q$11,IF($L50=2,$K50*Q$12,IF($L50=3,$K50*Q$13,IF($L50=4,$K50*Q$14,IF($L50=5,$K50*Q$15,IF($L50=6,$K50*Q$16,IF($L50=7,$K50*Q$17,IF($L50=8,$K50*Q$18,0))))))))+IF($L50=9,$K50*Q$19,IF($L50=10,$K50*Q$20,IF($L50=11,$K50*Q$21,IF($L50=12,$K50*Q$22,IF($L50=13,$K50*Q$23,IF($L50=14,$K50*Q$24,IF($L50=15,$K50*Q$25,IF($L50=16,$K50*Q$26,0))))))))</f>
        <v>0</v>
      </c>
      <c r="W50" s="122">
        <f t="shared" ref="W50:W61" si="16">IF($L50=1,$K50*R$11,IF($L50=2,$K50*R$12,IF($L50=3,$K50*R$13,IF($L50=4,$K50*R$14,IF($L50=5,$K50*R$15,IF($L50=6,$K50*R$16,IF($L50=7,$K50*R$17,IF($L50=8,$K50*R$18,0))))))))+IF($L50=9,$K50*R$19,IF($L50=10,$K50*R$20,IF($L50=11,$K50*R$21,IF($L50=12,$K50*R$22,IF($L50=13,$K50*R$23,IF($L50=14,$K50*R$24,IF($L50=15,$K50*R$25,IF($L50=16,$K50*R$26,0))))))))</f>
        <v>0</v>
      </c>
      <c r="X50" s="124">
        <f t="shared" ref="X50:X61" si="17">IF($L50=1,$K50*S$11,IF($L50=2,$K50*S$12,IF($L50=3,$K50*S$13,IF($L50=4,$K50*S$14,IF($L50=5,$K50*S$15,IF($L50=6,$K50*S$16,IF($L50=7,$K50*S$17,IF($L50=8,$K50*S$18,0))))))))+IF($L50=9,$K50*S$19,IF($L50=10,$K50*S$20,IF($L50=11,$K50*S$21,IF($L50=12,$K50*S$22,IF($L50=13,$K50*S$23,IF($L50=14,$K50*S$24,IF($L50=15,$K50*S$25,IF($L50=16,$K50*S$26,0))))))))</f>
        <v>0</v>
      </c>
      <c r="Z50" s="185"/>
      <c r="AA50" s="186"/>
      <c r="AB50" s="189"/>
    </row>
    <row r="51" spans="2:28" ht="15" x14ac:dyDescent="0.25">
      <c r="B51" s="92"/>
      <c r="C51" s="35" t="s">
        <v>41</v>
      </c>
      <c r="D51" s="99"/>
      <c r="E51" s="126"/>
      <c r="F51" s="127"/>
      <c r="G51" s="128"/>
      <c r="H51" s="127"/>
      <c r="I51" s="104">
        <f>H51*F51</f>
        <v>0</v>
      </c>
      <c r="J51" s="242"/>
      <c r="K51" s="131"/>
      <c r="L51" s="103"/>
      <c r="M51" s="220">
        <f t="shared" ref="M51:R61" si="18">IF($L51=1,($I51-$J51)*N$11,IF($L51=2,($I51-$J51)*N$12,IF($L51=3,($I51-$J51)*N$13,IF($L51=4,($I51-$J51)*N$14,IF($L51=5,($I51-$J51)*N$15,IF($L51=6,($I51-$J51)*N$16,IF($L51=7,($I51-$J51)*N$17,IF($L51=8,($I51-$J51)*N$18,0))))))))+IF($L51=9,($I51-$J51)*N$19,IF($L51=10,($I51-$J51)*N$20,IF($L51=11,($I51-$J51)*N$21,IF($L51=12,($I51-$J51)*N$22,IF($L51=13,($I51-$J51)*N$23,IF($L51=14,($I51-$J51)*N$24,IF($L51=15,($I51-$J51)*N$25,IF($L51=16,($I51-$J51)*N$26,0))))))))</f>
        <v>0</v>
      </c>
      <c r="N51" s="222">
        <f t="shared" si="18"/>
        <v>0</v>
      </c>
      <c r="O51" s="222">
        <f t="shared" si="18"/>
        <v>0</v>
      </c>
      <c r="P51" s="222">
        <f t="shared" si="18"/>
        <v>0</v>
      </c>
      <c r="Q51" s="222">
        <f t="shared" si="18"/>
        <v>0</v>
      </c>
      <c r="R51" s="221">
        <f t="shared" si="18"/>
        <v>0</v>
      </c>
      <c r="S51" s="121">
        <f t="shared" si="12"/>
        <v>0</v>
      </c>
      <c r="T51" s="104">
        <f t="shared" si="13"/>
        <v>0</v>
      </c>
      <c r="U51" s="104">
        <f t="shared" si="14"/>
        <v>0</v>
      </c>
      <c r="V51" s="104">
        <f t="shared" si="15"/>
        <v>0</v>
      </c>
      <c r="W51" s="104">
        <f t="shared" si="16"/>
        <v>0</v>
      </c>
      <c r="X51" s="105">
        <f t="shared" si="17"/>
        <v>0</v>
      </c>
      <c r="Z51" s="185"/>
      <c r="AA51" s="186"/>
      <c r="AB51" s="189"/>
    </row>
    <row r="52" spans="2:28" ht="15" x14ac:dyDescent="0.25">
      <c r="B52" s="92"/>
      <c r="C52" s="93"/>
      <c r="D52" s="99"/>
      <c r="E52" s="126"/>
      <c r="F52" s="127"/>
      <c r="G52" s="128"/>
      <c r="H52" s="127"/>
      <c r="I52" s="104">
        <f t="shared" ref="I52:I61" si="19">H52*F52</f>
        <v>0</v>
      </c>
      <c r="J52" s="242"/>
      <c r="K52" s="131"/>
      <c r="L52" s="103"/>
      <c r="M52" s="223">
        <f t="shared" si="18"/>
        <v>0</v>
      </c>
      <c r="N52" s="224">
        <f t="shared" si="18"/>
        <v>0</v>
      </c>
      <c r="O52" s="224">
        <f t="shared" si="18"/>
        <v>0</v>
      </c>
      <c r="P52" s="224">
        <f t="shared" si="18"/>
        <v>0</v>
      </c>
      <c r="Q52" s="224">
        <f t="shared" si="18"/>
        <v>0</v>
      </c>
      <c r="R52" s="225">
        <f t="shared" si="18"/>
        <v>0</v>
      </c>
      <c r="S52" s="121">
        <f t="shared" si="12"/>
        <v>0</v>
      </c>
      <c r="T52" s="104">
        <f t="shared" si="13"/>
        <v>0</v>
      </c>
      <c r="U52" s="104">
        <f t="shared" si="14"/>
        <v>0</v>
      </c>
      <c r="V52" s="104">
        <f t="shared" si="15"/>
        <v>0</v>
      </c>
      <c r="W52" s="104">
        <f t="shared" si="16"/>
        <v>0</v>
      </c>
      <c r="X52" s="105">
        <f t="shared" si="17"/>
        <v>0</v>
      </c>
      <c r="Z52" s="185"/>
      <c r="AA52" s="186"/>
      <c r="AB52" s="189"/>
    </row>
    <row r="53" spans="2:28" ht="15" x14ac:dyDescent="0.25">
      <c r="B53" s="92"/>
      <c r="C53" s="93"/>
      <c r="D53" s="126"/>
      <c r="E53" s="126"/>
      <c r="F53" s="127"/>
      <c r="G53" s="128"/>
      <c r="H53" s="127"/>
      <c r="I53" s="104">
        <f t="shared" si="19"/>
        <v>0</v>
      </c>
      <c r="J53" s="242"/>
      <c r="K53" s="131"/>
      <c r="L53" s="103"/>
      <c r="M53" s="223">
        <f t="shared" si="18"/>
        <v>0</v>
      </c>
      <c r="N53" s="224">
        <f t="shared" si="18"/>
        <v>0</v>
      </c>
      <c r="O53" s="224">
        <f t="shared" si="18"/>
        <v>0</v>
      </c>
      <c r="P53" s="224">
        <f t="shared" si="18"/>
        <v>0</v>
      </c>
      <c r="Q53" s="224">
        <f t="shared" si="18"/>
        <v>0</v>
      </c>
      <c r="R53" s="225">
        <f t="shared" si="18"/>
        <v>0</v>
      </c>
      <c r="S53" s="121">
        <f t="shared" si="12"/>
        <v>0</v>
      </c>
      <c r="T53" s="104">
        <f t="shared" si="13"/>
        <v>0</v>
      </c>
      <c r="U53" s="104">
        <f t="shared" si="14"/>
        <v>0</v>
      </c>
      <c r="V53" s="104">
        <f t="shared" si="15"/>
        <v>0</v>
      </c>
      <c r="W53" s="104">
        <f t="shared" si="16"/>
        <v>0</v>
      </c>
      <c r="X53" s="105">
        <f t="shared" si="17"/>
        <v>0</v>
      </c>
      <c r="Z53" s="185"/>
      <c r="AA53" s="186"/>
      <c r="AB53" s="189"/>
    </row>
    <row r="54" spans="2:28" ht="15" x14ac:dyDescent="0.25">
      <c r="B54" s="92"/>
      <c r="C54" s="93"/>
      <c r="D54" s="126"/>
      <c r="E54" s="126"/>
      <c r="F54" s="127"/>
      <c r="G54" s="128"/>
      <c r="H54" s="127"/>
      <c r="I54" s="104">
        <f t="shared" si="19"/>
        <v>0</v>
      </c>
      <c r="J54" s="242"/>
      <c r="K54" s="131"/>
      <c r="L54" s="103"/>
      <c r="M54" s="223">
        <f t="shared" si="18"/>
        <v>0</v>
      </c>
      <c r="N54" s="224">
        <f t="shared" si="18"/>
        <v>0</v>
      </c>
      <c r="O54" s="224">
        <f t="shared" si="18"/>
        <v>0</v>
      </c>
      <c r="P54" s="224">
        <f t="shared" si="18"/>
        <v>0</v>
      </c>
      <c r="Q54" s="224">
        <f t="shared" si="18"/>
        <v>0</v>
      </c>
      <c r="R54" s="225">
        <f t="shared" si="18"/>
        <v>0</v>
      </c>
      <c r="S54" s="121">
        <f t="shared" si="12"/>
        <v>0</v>
      </c>
      <c r="T54" s="104">
        <f t="shared" si="13"/>
        <v>0</v>
      </c>
      <c r="U54" s="104">
        <f t="shared" si="14"/>
        <v>0</v>
      </c>
      <c r="V54" s="104">
        <f t="shared" si="15"/>
        <v>0</v>
      </c>
      <c r="W54" s="104">
        <f t="shared" si="16"/>
        <v>0</v>
      </c>
      <c r="X54" s="105">
        <f t="shared" si="17"/>
        <v>0</v>
      </c>
      <c r="Z54" s="185"/>
      <c r="AA54" s="186"/>
      <c r="AB54" s="189"/>
    </row>
    <row r="55" spans="2:28" ht="15" x14ac:dyDescent="0.25">
      <c r="B55" s="92"/>
      <c r="C55" s="93"/>
      <c r="D55" s="126"/>
      <c r="E55" s="126"/>
      <c r="F55" s="127"/>
      <c r="G55" s="128"/>
      <c r="H55" s="127"/>
      <c r="I55" s="104">
        <f t="shared" si="19"/>
        <v>0</v>
      </c>
      <c r="J55" s="242"/>
      <c r="K55" s="131"/>
      <c r="L55" s="103"/>
      <c r="M55" s="223">
        <f t="shared" si="18"/>
        <v>0</v>
      </c>
      <c r="N55" s="224">
        <f t="shared" si="18"/>
        <v>0</v>
      </c>
      <c r="O55" s="224">
        <f t="shared" si="18"/>
        <v>0</v>
      </c>
      <c r="P55" s="224">
        <f t="shared" si="18"/>
        <v>0</v>
      </c>
      <c r="Q55" s="224">
        <f t="shared" si="18"/>
        <v>0</v>
      </c>
      <c r="R55" s="225">
        <f t="shared" si="18"/>
        <v>0</v>
      </c>
      <c r="S55" s="121">
        <f t="shared" si="12"/>
        <v>0</v>
      </c>
      <c r="T55" s="104">
        <f t="shared" si="13"/>
        <v>0</v>
      </c>
      <c r="U55" s="104">
        <f t="shared" si="14"/>
        <v>0</v>
      </c>
      <c r="V55" s="104">
        <f t="shared" si="15"/>
        <v>0</v>
      </c>
      <c r="W55" s="104">
        <f t="shared" si="16"/>
        <v>0</v>
      </c>
      <c r="X55" s="105">
        <f t="shared" si="17"/>
        <v>0</v>
      </c>
      <c r="Z55" s="185"/>
      <c r="AA55" s="186"/>
      <c r="AB55" s="189"/>
    </row>
    <row r="56" spans="2:28" ht="15" x14ac:dyDescent="0.25">
      <c r="B56" s="92"/>
      <c r="C56" s="93"/>
      <c r="D56" s="126"/>
      <c r="E56" s="126"/>
      <c r="F56" s="127"/>
      <c r="G56" s="128"/>
      <c r="H56" s="127"/>
      <c r="I56" s="104">
        <f t="shared" si="19"/>
        <v>0</v>
      </c>
      <c r="J56" s="242"/>
      <c r="K56" s="131"/>
      <c r="L56" s="103"/>
      <c r="M56" s="223">
        <f t="shared" si="18"/>
        <v>0</v>
      </c>
      <c r="N56" s="224">
        <f t="shared" si="18"/>
        <v>0</v>
      </c>
      <c r="O56" s="224">
        <f t="shared" si="18"/>
        <v>0</v>
      </c>
      <c r="P56" s="224">
        <f t="shared" si="18"/>
        <v>0</v>
      </c>
      <c r="Q56" s="224">
        <f t="shared" si="18"/>
        <v>0</v>
      </c>
      <c r="R56" s="225">
        <f t="shared" si="18"/>
        <v>0</v>
      </c>
      <c r="S56" s="121">
        <f t="shared" si="12"/>
        <v>0</v>
      </c>
      <c r="T56" s="104">
        <f t="shared" si="13"/>
        <v>0</v>
      </c>
      <c r="U56" s="104">
        <f t="shared" si="14"/>
        <v>0</v>
      </c>
      <c r="V56" s="104">
        <f t="shared" si="15"/>
        <v>0</v>
      </c>
      <c r="W56" s="104">
        <f t="shared" si="16"/>
        <v>0</v>
      </c>
      <c r="X56" s="105">
        <f t="shared" si="17"/>
        <v>0</v>
      </c>
      <c r="Z56" s="185"/>
      <c r="AA56" s="186"/>
      <c r="AB56" s="189"/>
    </row>
    <row r="57" spans="2:28" ht="15" x14ac:dyDescent="0.25">
      <c r="B57" s="92"/>
      <c r="C57" s="93"/>
      <c r="D57" s="126"/>
      <c r="E57" s="126"/>
      <c r="F57" s="127"/>
      <c r="G57" s="128"/>
      <c r="H57" s="127"/>
      <c r="I57" s="104">
        <f t="shared" si="19"/>
        <v>0</v>
      </c>
      <c r="J57" s="242"/>
      <c r="K57" s="131"/>
      <c r="L57" s="103"/>
      <c r="M57" s="223">
        <f t="shared" si="18"/>
        <v>0</v>
      </c>
      <c r="N57" s="224">
        <f t="shared" si="18"/>
        <v>0</v>
      </c>
      <c r="O57" s="224">
        <f t="shared" si="18"/>
        <v>0</v>
      </c>
      <c r="P57" s="224">
        <f t="shared" si="18"/>
        <v>0</v>
      </c>
      <c r="Q57" s="224">
        <f t="shared" si="18"/>
        <v>0</v>
      </c>
      <c r="R57" s="225">
        <f t="shared" si="18"/>
        <v>0</v>
      </c>
      <c r="S57" s="121">
        <f t="shared" si="12"/>
        <v>0</v>
      </c>
      <c r="T57" s="104">
        <f t="shared" si="13"/>
        <v>0</v>
      </c>
      <c r="U57" s="104">
        <f t="shared" si="14"/>
        <v>0</v>
      </c>
      <c r="V57" s="104">
        <f t="shared" si="15"/>
        <v>0</v>
      </c>
      <c r="W57" s="104">
        <f t="shared" si="16"/>
        <v>0</v>
      </c>
      <c r="X57" s="105">
        <f t="shared" si="17"/>
        <v>0</v>
      </c>
      <c r="Z57" s="185"/>
      <c r="AA57" s="186"/>
      <c r="AB57" s="189"/>
    </row>
    <row r="58" spans="2:28" x14ac:dyDescent="0.2">
      <c r="B58" s="92"/>
      <c r="C58" s="93"/>
      <c r="D58" s="99"/>
      <c r="E58" s="132"/>
      <c r="F58" s="100"/>
      <c r="G58" s="101"/>
      <c r="H58" s="100"/>
      <c r="I58" s="104">
        <f t="shared" si="19"/>
        <v>0</v>
      </c>
      <c r="J58" s="242"/>
      <c r="K58" s="131"/>
      <c r="L58" s="103"/>
      <c r="M58" s="223">
        <f t="shared" si="18"/>
        <v>0</v>
      </c>
      <c r="N58" s="224">
        <f t="shared" si="18"/>
        <v>0</v>
      </c>
      <c r="O58" s="224">
        <f t="shared" si="18"/>
        <v>0</v>
      </c>
      <c r="P58" s="224">
        <f t="shared" si="18"/>
        <v>0</v>
      </c>
      <c r="Q58" s="224">
        <f t="shared" si="18"/>
        <v>0</v>
      </c>
      <c r="R58" s="225">
        <f t="shared" si="18"/>
        <v>0</v>
      </c>
      <c r="S58" s="121">
        <f t="shared" si="12"/>
        <v>0</v>
      </c>
      <c r="T58" s="104">
        <f t="shared" si="13"/>
        <v>0</v>
      </c>
      <c r="U58" s="104">
        <f t="shared" si="14"/>
        <v>0</v>
      </c>
      <c r="V58" s="104">
        <f t="shared" si="15"/>
        <v>0</v>
      </c>
      <c r="W58" s="104">
        <f t="shared" si="16"/>
        <v>0</v>
      </c>
      <c r="X58" s="105">
        <f t="shared" si="17"/>
        <v>0</v>
      </c>
      <c r="Z58" s="185"/>
      <c r="AA58" s="186"/>
      <c r="AB58" s="189"/>
    </row>
    <row r="59" spans="2:28" x14ac:dyDescent="0.2">
      <c r="B59" s="92"/>
      <c r="C59" s="93"/>
      <c r="D59" s="99"/>
      <c r="E59" s="132"/>
      <c r="F59" s="100"/>
      <c r="G59" s="101"/>
      <c r="H59" s="100"/>
      <c r="I59" s="104">
        <f t="shared" si="19"/>
        <v>0</v>
      </c>
      <c r="J59" s="242"/>
      <c r="K59" s="131"/>
      <c r="L59" s="103"/>
      <c r="M59" s="223">
        <f t="shared" si="18"/>
        <v>0</v>
      </c>
      <c r="N59" s="224">
        <f t="shared" si="18"/>
        <v>0</v>
      </c>
      <c r="O59" s="224">
        <f t="shared" si="18"/>
        <v>0</v>
      </c>
      <c r="P59" s="224">
        <f t="shared" si="18"/>
        <v>0</v>
      </c>
      <c r="Q59" s="224">
        <f t="shared" si="18"/>
        <v>0</v>
      </c>
      <c r="R59" s="225">
        <f t="shared" si="18"/>
        <v>0</v>
      </c>
      <c r="S59" s="121">
        <f t="shared" si="12"/>
        <v>0</v>
      </c>
      <c r="T59" s="104">
        <f t="shared" si="13"/>
        <v>0</v>
      </c>
      <c r="U59" s="104">
        <f t="shared" si="14"/>
        <v>0</v>
      </c>
      <c r="V59" s="104">
        <f t="shared" si="15"/>
        <v>0</v>
      </c>
      <c r="W59" s="104">
        <f t="shared" si="16"/>
        <v>0</v>
      </c>
      <c r="X59" s="105">
        <f t="shared" si="17"/>
        <v>0</v>
      </c>
      <c r="Z59" s="185"/>
      <c r="AA59" s="186"/>
      <c r="AB59" s="189"/>
    </row>
    <row r="60" spans="2:28" x14ac:dyDescent="0.2">
      <c r="B60" s="92"/>
      <c r="C60" s="93"/>
      <c r="D60" s="99"/>
      <c r="E60" s="132"/>
      <c r="F60" s="100"/>
      <c r="G60" s="101"/>
      <c r="H60" s="100"/>
      <c r="I60" s="104">
        <f t="shared" si="19"/>
        <v>0</v>
      </c>
      <c r="J60" s="242"/>
      <c r="K60" s="131"/>
      <c r="L60" s="103"/>
      <c r="M60" s="223">
        <f t="shared" si="18"/>
        <v>0</v>
      </c>
      <c r="N60" s="224">
        <f t="shared" si="18"/>
        <v>0</v>
      </c>
      <c r="O60" s="224">
        <f t="shared" si="18"/>
        <v>0</v>
      </c>
      <c r="P60" s="224">
        <f t="shared" si="18"/>
        <v>0</v>
      </c>
      <c r="Q60" s="224">
        <f t="shared" si="18"/>
        <v>0</v>
      </c>
      <c r="R60" s="225">
        <f t="shared" si="18"/>
        <v>0</v>
      </c>
      <c r="S60" s="121">
        <f t="shared" si="12"/>
        <v>0</v>
      </c>
      <c r="T60" s="104">
        <f t="shared" si="13"/>
        <v>0</v>
      </c>
      <c r="U60" s="104">
        <f t="shared" si="14"/>
        <v>0</v>
      </c>
      <c r="V60" s="104">
        <f t="shared" si="15"/>
        <v>0</v>
      </c>
      <c r="W60" s="104">
        <f t="shared" si="16"/>
        <v>0</v>
      </c>
      <c r="X60" s="105">
        <f t="shared" si="17"/>
        <v>0</v>
      </c>
      <c r="Z60" s="185"/>
      <c r="AA60" s="186"/>
      <c r="AB60" s="189"/>
    </row>
    <row r="61" spans="2:28" x14ac:dyDescent="0.2">
      <c r="B61" s="92">
        <v>240</v>
      </c>
      <c r="C61" s="93" t="s">
        <v>46</v>
      </c>
      <c r="D61" s="133"/>
      <c r="E61" s="134"/>
      <c r="F61" s="100"/>
      <c r="G61" s="101"/>
      <c r="H61" s="100"/>
      <c r="I61" s="104">
        <f t="shared" si="19"/>
        <v>0</v>
      </c>
      <c r="J61" s="277"/>
      <c r="K61" s="131"/>
      <c r="L61" s="103"/>
      <c r="M61" s="226">
        <f t="shared" si="18"/>
        <v>0</v>
      </c>
      <c r="N61" s="227">
        <f t="shared" si="18"/>
        <v>0</v>
      </c>
      <c r="O61" s="227">
        <f t="shared" si="18"/>
        <v>0</v>
      </c>
      <c r="P61" s="227">
        <f t="shared" si="18"/>
        <v>0</v>
      </c>
      <c r="Q61" s="227">
        <f t="shared" si="18"/>
        <v>0</v>
      </c>
      <c r="R61" s="228">
        <f t="shared" si="18"/>
        <v>0</v>
      </c>
      <c r="S61" s="121">
        <f t="shared" si="12"/>
        <v>0</v>
      </c>
      <c r="T61" s="104">
        <f t="shared" si="13"/>
        <v>0</v>
      </c>
      <c r="U61" s="104">
        <f t="shared" si="14"/>
        <v>0</v>
      </c>
      <c r="V61" s="104">
        <f t="shared" si="15"/>
        <v>0</v>
      </c>
      <c r="W61" s="104">
        <f t="shared" si="16"/>
        <v>0</v>
      </c>
      <c r="X61" s="105">
        <f t="shared" si="17"/>
        <v>0</v>
      </c>
      <c r="Z61" s="185"/>
      <c r="AA61" s="186"/>
      <c r="AB61" s="189"/>
    </row>
    <row r="62" spans="2:28" x14ac:dyDescent="0.2">
      <c r="B62" s="108">
        <v>200</v>
      </c>
      <c r="C62" s="109" t="s">
        <v>47</v>
      </c>
      <c r="D62" s="110"/>
      <c r="E62" s="110"/>
      <c r="F62" s="111"/>
      <c r="G62" s="109"/>
      <c r="H62" s="111"/>
      <c r="I62" s="111">
        <f>SUM(I39:I61)</f>
        <v>0</v>
      </c>
      <c r="J62" s="278">
        <f>SUM(J39:J61)</f>
        <v>0</v>
      </c>
      <c r="K62" s="112">
        <f>SUM(K39,K51,K52,K53,K54,K55,K56,K57,K58,K59,K60,K61)</f>
        <v>0</v>
      </c>
      <c r="L62" s="113"/>
      <c r="M62" s="114">
        <f t="shared" ref="M62:R62" si="20">SUM(M39:M61)</f>
        <v>0</v>
      </c>
      <c r="N62" s="111">
        <f t="shared" si="20"/>
        <v>0</v>
      </c>
      <c r="O62" s="111">
        <f t="shared" si="20"/>
        <v>0</v>
      </c>
      <c r="P62" s="111">
        <f t="shared" si="20"/>
        <v>0</v>
      </c>
      <c r="Q62" s="111">
        <f t="shared" si="20"/>
        <v>0</v>
      </c>
      <c r="R62" s="112">
        <f t="shared" si="20"/>
        <v>0</v>
      </c>
      <c r="S62" s="115">
        <f t="shared" ref="S62:X62" si="21">SUM(S39:S61)</f>
        <v>0</v>
      </c>
      <c r="T62" s="111">
        <f t="shared" si="21"/>
        <v>0</v>
      </c>
      <c r="U62" s="111">
        <f t="shared" si="21"/>
        <v>0</v>
      </c>
      <c r="V62" s="111">
        <f t="shared" si="21"/>
        <v>0</v>
      </c>
      <c r="W62" s="111">
        <f t="shared" si="21"/>
        <v>0</v>
      </c>
      <c r="X62" s="112">
        <f t="shared" si="21"/>
        <v>0</v>
      </c>
      <c r="Z62" s="185"/>
      <c r="AA62" s="186"/>
      <c r="AB62" s="189"/>
    </row>
    <row r="63" spans="2:28" x14ac:dyDescent="0.2">
      <c r="B63" s="84">
        <v>310</v>
      </c>
      <c r="C63" s="35" t="s">
        <v>48</v>
      </c>
      <c r="D63" s="85"/>
      <c r="E63" s="85"/>
      <c r="F63" s="86"/>
      <c r="G63" s="87"/>
      <c r="H63" s="86"/>
      <c r="I63" s="122"/>
      <c r="J63" s="122"/>
      <c r="K63" s="88"/>
      <c r="L63" s="89"/>
      <c r="M63" s="123"/>
      <c r="N63" s="122"/>
      <c r="O63" s="122"/>
      <c r="P63" s="122"/>
      <c r="Q63" s="122"/>
      <c r="R63" s="124"/>
      <c r="S63" s="125"/>
      <c r="T63" s="122"/>
      <c r="U63" s="122"/>
      <c r="V63" s="122"/>
      <c r="W63" s="122"/>
      <c r="X63" s="124"/>
      <c r="Z63" s="185"/>
      <c r="AA63" s="186"/>
      <c r="AB63" s="189"/>
    </row>
    <row r="64" spans="2:28" x14ac:dyDescent="0.2">
      <c r="B64" s="98"/>
      <c r="C64" s="35" t="s">
        <v>41</v>
      </c>
      <c r="D64" s="99"/>
      <c r="E64" s="99"/>
      <c r="F64" s="40"/>
      <c r="G64" s="45"/>
      <c r="H64" s="40"/>
      <c r="I64" s="104">
        <f>H64*F64</f>
        <v>0</v>
      </c>
      <c r="J64" s="241"/>
      <c r="K64" s="129"/>
      <c r="L64" s="130"/>
      <c r="M64" s="223">
        <f t="shared" ref="M64:R76" si="22">IF($L64=1,($I64-$J64)*N$11,IF($L64=2,($I64-$J64)*N$12,IF($L64=3,($I64-$J64)*N$13,IF($L64=4,($I64-$J64)*N$14,IF($L64=5,($I64-$J64)*N$15,IF($L64=6,($I64-$J64)*N$16,IF($L64=7,($I64-$J64)*N$17,IF($L64=8,($I64-$J64)*N$18,0))))))))+IF($L64=9,($I64-$J64)*N$19,IF($L64=10,($I64-$J64)*N$20,IF($L64=11,($I64-$J64)*N$21,IF($L64=12,($I64-$J64)*N$22,IF($L64=13,($I64-$J64)*N$23,IF($L64=14,($I64-$J64)*N$24,IF($L64=15,($I64-$J64)*N$25,IF($L64=16,($I64-$J64)*N$26,0))))))))</f>
        <v>0</v>
      </c>
      <c r="N64" s="224">
        <f t="shared" si="22"/>
        <v>0</v>
      </c>
      <c r="O64" s="224">
        <f t="shared" si="22"/>
        <v>0</v>
      </c>
      <c r="P64" s="224">
        <f t="shared" si="22"/>
        <v>0</v>
      </c>
      <c r="Q64" s="224">
        <f t="shared" si="22"/>
        <v>0</v>
      </c>
      <c r="R64" s="225">
        <f t="shared" si="22"/>
        <v>0</v>
      </c>
      <c r="S64" s="121">
        <f t="shared" ref="S64:S76" si="23">IF($L64=1,$K64*N$11,IF($L64=2,$K64*N$12,IF($L64=3,$K64*N$13,IF($L64=4,$K64*N$14,IF($L64=5,$K64*N$15,IF($L64=6,$K64*N$16,IF($L64=7,$K64*N$17,IF($L64=8,$K64*N$18,0))))))))+IF($L64=9,$K64*N$19,IF($L64=10,$K64*N$20,IF($L64=11,$K64*N$21,IF($L64=12,$K64*N$22,IF($L64=13,$K64*N$23,IF($L64=14,$K64*N$24,IF($L64=15,$K64*N$25,IF($L64=16,$K64*N$26,0))))))))</f>
        <v>0</v>
      </c>
      <c r="T64" s="104">
        <f t="shared" ref="T64:T76" si="24">IF($L64=1,$K64*O$11,IF($L64=2,$K64*O$12,IF($L64=3,$K64*O$13,IF($L64=4,$K64*O$14,IF($L64=5,$K64*O$15,IF($L64=6,$K64*O$16,IF($L64=7,$K64*O$17,IF($L64=8,$K64*O$18,0))))))))+IF($L64=9,$K64*O$19,IF($L64=10,$K64*O$20,IF($L64=11,$K64*O$21,IF($L64=12,$K64*O$22,IF($L64=13,$K64*O$23,IF($L64=14,$K64*O$24,IF($L64=15,$K64*O$25,IF($L64=16,$K64*O$26,0))))))))</f>
        <v>0</v>
      </c>
      <c r="U64" s="104">
        <f t="shared" ref="U64:U76" si="25">IF($L64=1,$K64*P$11,IF($L64=2,$K64*P$12,IF($L64=3,$K64*P$13,IF($L64=4,$K64*P$14,IF($L64=5,$K64*P$15,IF($L64=6,$K64*P$16,IF($L64=7,$K64*P$17,IF($L64=8,$K64*P$18,0))))))))+IF($L64=9,$K64*P$19,IF($L64=10,$K64*P$20,IF($L64=11,$K64*P$21,IF($L64=12,$K64*P$22,IF($L64=13,$K64*P$23,IF($L64=14,$K64*P$24,IF($L64=15,$K64*P$25,IF($L64=16,$K64*P$26,0))))))))</f>
        <v>0</v>
      </c>
      <c r="V64" s="104">
        <f t="shared" ref="V64:V76" si="26">IF($L64=1,$K64*Q$11,IF($L64=2,$K64*Q$12,IF($L64=3,$K64*Q$13,IF($L64=4,$K64*Q$14,IF($L64=5,$K64*Q$15,IF($L64=6,$K64*Q$16,IF($L64=7,$K64*Q$17,IF($L64=8,$K64*Q$18,0))))))))+IF($L64=9,$K64*Q$19,IF($L64=10,$K64*Q$20,IF($L64=11,$K64*Q$21,IF($L64=12,$K64*Q$22,IF($L64=13,$K64*Q$23,IF($L64=14,$K64*Q$24,IF($L64=15,$K64*Q$25,IF($L64=16,$K64*Q$26,0))))))))</f>
        <v>0</v>
      </c>
      <c r="W64" s="104">
        <f t="shared" ref="W64:W76" si="27">IF($L64=1,$K64*R$11,IF($L64=2,$K64*R$12,IF($L64=3,$K64*R$13,IF($L64=4,$K64*R$14,IF($L64=5,$K64*R$15,IF($L64=6,$K64*R$16,IF($L64=7,$K64*R$17,IF($L64=8,$K64*R$18,0))))))))+IF($L64=9,$K64*R$19,IF($L64=10,$K64*R$20,IF($L64=11,$K64*R$21,IF($L64=12,$K64*R$22,IF($L64=13,$K64*R$23,IF($L64=14,$K64*R$24,IF($L64=15,$K64*R$25,IF($L64=16,$K64*R$26,0))))))))</f>
        <v>0</v>
      </c>
      <c r="X64" s="105">
        <f t="shared" ref="X64:X76" si="28">IF($L64=1,$K64*S$11,IF($L64=2,$K64*S$12,IF($L64=3,$K64*S$13,IF($L64=4,$K64*S$14,IF($L64=5,$K64*S$15,IF($L64=6,$K64*S$16,IF($L64=7,$K64*S$17,IF($L64=8,$K64*S$18,0))))))))+IF($L64=9,$K64*S$19,IF($L64=10,$K64*S$20,IF($L64=11,$K64*S$21,IF($L64=12,$K64*S$22,IF($L64=13,$K64*S$23,IF($L64=14,$K64*S$24,IF($L64=15,$K64*S$25,IF($L64=16,$K64*S$26,0))))))))</f>
        <v>0</v>
      </c>
      <c r="Z64" s="185"/>
      <c r="AA64" s="186"/>
      <c r="AB64" s="189"/>
    </row>
    <row r="65" spans="2:28" x14ac:dyDescent="0.2">
      <c r="B65" s="98"/>
      <c r="C65" s="35"/>
      <c r="D65" s="99"/>
      <c r="E65" s="99"/>
      <c r="F65" s="40"/>
      <c r="G65" s="45"/>
      <c r="H65" s="40"/>
      <c r="I65" s="104">
        <f t="shared" ref="I65:I71" si="29">H65*F65</f>
        <v>0</v>
      </c>
      <c r="J65" s="241"/>
      <c r="K65" s="129"/>
      <c r="L65" s="130"/>
      <c r="M65" s="223">
        <f t="shared" si="22"/>
        <v>0</v>
      </c>
      <c r="N65" s="224">
        <f t="shared" si="22"/>
        <v>0</v>
      </c>
      <c r="O65" s="224">
        <f t="shared" si="22"/>
        <v>0</v>
      </c>
      <c r="P65" s="224">
        <f t="shared" si="22"/>
        <v>0</v>
      </c>
      <c r="Q65" s="224">
        <f t="shared" si="22"/>
        <v>0</v>
      </c>
      <c r="R65" s="225">
        <f t="shared" si="22"/>
        <v>0</v>
      </c>
      <c r="S65" s="121">
        <f t="shared" si="23"/>
        <v>0</v>
      </c>
      <c r="T65" s="104">
        <f t="shared" si="24"/>
        <v>0</v>
      </c>
      <c r="U65" s="104">
        <f t="shared" si="25"/>
        <v>0</v>
      </c>
      <c r="V65" s="104">
        <f t="shared" si="26"/>
        <v>0</v>
      </c>
      <c r="W65" s="104">
        <f t="shared" si="27"/>
        <v>0</v>
      </c>
      <c r="X65" s="105">
        <f t="shared" si="28"/>
        <v>0</v>
      </c>
      <c r="Z65" s="185"/>
      <c r="AA65" s="186"/>
      <c r="AB65" s="189"/>
    </row>
    <row r="66" spans="2:28" x14ac:dyDescent="0.2">
      <c r="B66" s="98"/>
      <c r="C66" s="35"/>
      <c r="D66" s="99"/>
      <c r="E66" s="99"/>
      <c r="F66" s="40"/>
      <c r="G66" s="45"/>
      <c r="H66" s="40"/>
      <c r="I66" s="104">
        <f t="shared" si="29"/>
        <v>0</v>
      </c>
      <c r="J66" s="241"/>
      <c r="K66" s="129"/>
      <c r="L66" s="130"/>
      <c r="M66" s="223">
        <f t="shared" si="22"/>
        <v>0</v>
      </c>
      <c r="N66" s="224">
        <f t="shared" si="22"/>
        <v>0</v>
      </c>
      <c r="O66" s="224">
        <f t="shared" si="22"/>
        <v>0</v>
      </c>
      <c r="P66" s="224">
        <f t="shared" si="22"/>
        <v>0</v>
      </c>
      <c r="Q66" s="224">
        <f t="shared" si="22"/>
        <v>0</v>
      </c>
      <c r="R66" s="225">
        <f t="shared" si="22"/>
        <v>0</v>
      </c>
      <c r="S66" s="121">
        <f t="shared" si="23"/>
        <v>0</v>
      </c>
      <c r="T66" s="104">
        <f t="shared" si="24"/>
        <v>0</v>
      </c>
      <c r="U66" s="104">
        <f t="shared" si="25"/>
        <v>0</v>
      </c>
      <c r="V66" s="104">
        <f t="shared" si="26"/>
        <v>0</v>
      </c>
      <c r="W66" s="104">
        <f t="shared" si="27"/>
        <v>0</v>
      </c>
      <c r="X66" s="105">
        <f t="shared" si="28"/>
        <v>0</v>
      </c>
      <c r="Z66" s="185"/>
      <c r="AA66" s="186"/>
      <c r="AB66" s="189"/>
    </row>
    <row r="67" spans="2:28" x14ac:dyDescent="0.2">
      <c r="B67" s="98"/>
      <c r="C67" s="35"/>
      <c r="D67" s="99"/>
      <c r="E67" s="99"/>
      <c r="F67" s="40"/>
      <c r="G67" s="45"/>
      <c r="H67" s="40"/>
      <c r="I67" s="104">
        <f t="shared" si="29"/>
        <v>0</v>
      </c>
      <c r="J67" s="241"/>
      <c r="K67" s="129"/>
      <c r="L67" s="130"/>
      <c r="M67" s="223">
        <f t="shared" si="22"/>
        <v>0</v>
      </c>
      <c r="N67" s="224">
        <f t="shared" si="22"/>
        <v>0</v>
      </c>
      <c r="O67" s="224">
        <f t="shared" si="22"/>
        <v>0</v>
      </c>
      <c r="P67" s="224">
        <f t="shared" si="22"/>
        <v>0</v>
      </c>
      <c r="Q67" s="224">
        <f t="shared" si="22"/>
        <v>0</v>
      </c>
      <c r="R67" s="225">
        <f t="shared" si="22"/>
        <v>0</v>
      </c>
      <c r="S67" s="121">
        <f t="shared" si="23"/>
        <v>0</v>
      </c>
      <c r="T67" s="104">
        <f t="shared" si="24"/>
        <v>0</v>
      </c>
      <c r="U67" s="104">
        <f t="shared" si="25"/>
        <v>0</v>
      </c>
      <c r="V67" s="104">
        <f t="shared" si="26"/>
        <v>0</v>
      </c>
      <c r="W67" s="104">
        <f t="shared" si="27"/>
        <v>0</v>
      </c>
      <c r="X67" s="105">
        <f t="shared" si="28"/>
        <v>0</v>
      </c>
      <c r="Z67" s="185"/>
      <c r="AA67" s="186"/>
      <c r="AB67" s="189"/>
    </row>
    <row r="68" spans="2:28" x14ac:dyDescent="0.2">
      <c r="B68" s="98"/>
      <c r="C68" s="35"/>
      <c r="D68" s="99"/>
      <c r="E68" s="99"/>
      <c r="F68" s="40"/>
      <c r="G68" s="45"/>
      <c r="H68" s="40"/>
      <c r="I68" s="104">
        <f t="shared" si="29"/>
        <v>0</v>
      </c>
      <c r="J68" s="241"/>
      <c r="K68" s="129"/>
      <c r="L68" s="130"/>
      <c r="M68" s="223">
        <f t="shared" si="22"/>
        <v>0</v>
      </c>
      <c r="N68" s="224">
        <f t="shared" si="22"/>
        <v>0</v>
      </c>
      <c r="O68" s="224">
        <f t="shared" si="22"/>
        <v>0</v>
      </c>
      <c r="P68" s="224">
        <f t="shared" si="22"/>
        <v>0</v>
      </c>
      <c r="Q68" s="224">
        <f t="shared" si="22"/>
        <v>0</v>
      </c>
      <c r="R68" s="225">
        <f t="shared" si="22"/>
        <v>0</v>
      </c>
      <c r="S68" s="121">
        <f t="shared" si="23"/>
        <v>0</v>
      </c>
      <c r="T68" s="104">
        <f t="shared" si="24"/>
        <v>0</v>
      </c>
      <c r="U68" s="104">
        <f t="shared" si="25"/>
        <v>0</v>
      </c>
      <c r="V68" s="104">
        <f t="shared" si="26"/>
        <v>0</v>
      </c>
      <c r="W68" s="104">
        <f t="shared" si="27"/>
        <v>0</v>
      </c>
      <c r="X68" s="105">
        <f t="shared" si="28"/>
        <v>0</v>
      </c>
      <c r="Z68" s="185"/>
      <c r="AA68" s="186"/>
      <c r="AB68" s="189"/>
    </row>
    <row r="69" spans="2:28" x14ac:dyDescent="0.2">
      <c r="B69" s="98"/>
      <c r="C69" s="35"/>
      <c r="D69" s="99"/>
      <c r="E69" s="99"/>
      <c r="F69" s="40"/>
      <c r="G69" s="45"/>
      <c r="H69" s="40"/>
      <c r="I69" s="104">
        <f t="shared" si="29"/>
        <v>0</v>
      </c>
      <c r="J69" s="241"/>
      <c r="K69" s="129"/>
      <c r="L69" s="130"/>
      <c r="M69" s="223">
        <f t="shared" si="22"/>
        <v>0</v>
      </c>
      <c r="N69" s="224">
        <f t="shared" si="22"/>
        <v>0</v>
      </c>
      <c r="O69" s="224">
        <f t="shared" si="22"/>
        <v>0</v>
      </c>
      <c r="P69" s="224">
        <f t="shared" si="22"/>
        <v>0</v>
      </c>
      <c r="Q69" s="224">
        <f t="shared" si="22"/>
        <v>0</v>
      </c>
      <c r="R69" s="225">
        <f t="shared" si="22"/>
        <v>0</v>
      </c>
      <c r="S69" s="121">
        <f t="shared" si="23"/>
        <v>0</v>
      </c>
      <c r="T69" s="104">
        <f t="shared" si="24"/>
        <v>0</v>
      </c>
      <c r="U69" s="104">
        <f t="shared" si="25"/>
        <v>0</v>
      </c>
      <c r="V69" s="104">
        <f t="shared" si="26"/>
        <v>0</v>
      </c>
      <c r="W69" s="104">
        <f t="shared" si="27"/>
        <v>0</v>
      </c>
      <c r="X69" s="105">
        <f t="shared" si="28"/>
        <v>0</v>
      </c>
      <c r="Z69" s="185"/>
      <c r="AA69" s="186"/>
      <c r="AB69" s="189"/>
    </row>
    <row r="70" spans="2:28" x14ac:dyDescent="0.2">
      <c r="B70" s="98"/>
      <c r="C70" s="35"/>
      <c r="D70" s="99"/>
      <c r="E70" s="99"/>
      <c r="F70" s="40"/>
      <c r="G70" s="45"/>
      <c r="H70" s="40"/>
      <c r="I70" s="104">
        <f t="shared" si="29"/>
        <v>0</v>
      </c>
      <c r="J70" s="241"/>
      <c r="K70" s="129"/>
      <c r="L70" s="130"/>
      <c r="M70" s="223">
        <f t="shared" si="22"/>
        <v>0</v>
      </c>
      <c r="N70" s="224">
        <f t="shared" si="22"/>
        <v>0</v>
      </c>
      <c r="O70" s="224">
        <f t="shared" si="22"/>
        <v>0</v>
      </c>
      <c r="P70" s="224">
        <f t="shared" si="22"/>
        <v>0</v>
      </c>
      <c r="Q70" s="224">
        <f t="shared" si="22"/>
        <v>0</v>
      </c>
      <c r="R70" s="225">
        <f t="shared" si="22"/>
        <v>0</v>
      </c>
      <c r="S70" s="121">
        <f t="shared" si="23"/>
        <v>0</v>
      </c>
      <c r="T70" s="104">
        <f t="shared" si="24"/>
        <v>0</v>
      </c>
      <c r="U70" s="104">
        <f t="shared" si="25"/>
        <v>0</v>
      </c>
      <c r="V70" s="104">
        <f t="shared" si="26"/>
        <v>0</v>
      </c>
      <c r="W70" s="104">
        <f t="shared" si="27"/>
        <v>0</v>
      </c>
      <c r="X70" s="105">
        <f t="shared" si="28"/>
        <v>0</v>
      </c>
      <c r="Z70" s="185"/>
      <c r="AA70" s="186"/>
      <c r="AB70" s="189"/>
    </row>
    <row r="71" spans="2:28" x14ac:dyDescent="0.2">
      <c r="B71" s="98"/>
      <c r="C71" s="35"/>
      <c r="D71" s="99"/>
      <c r="E71" s="99"/>
      <c r="F71" s="40"/>
      <c r="G71" s="45"/>
      <c r="H71" s="40"/>
      <c r="I71" s="104">
        <f t="shared" si="29"/>
        <v>0</v>
      </c>
      <c r="J71" s="241"/>
      <c r="K71" s="129"/>
      <c r="L71" s="130"/>
      <c r="M71" s="223">
        <f t="shared" si="22"/>
        <v>0</v>
      </c>
      <c r="N71" s="224">
        <f t="shared" si="22"/>
        <v>0</v>
      </c>
      <c r="O71" s="224">
        <f t="shared" si="22"/>
        <v>0</v>
      </c>
      <c r="P71" s="224">
        <f t="shared" si="22"/>
        <v>0</v>
      </c>
      <c r="Q71" s="224">
        <f t="shared" si="22"/>
        <v>0</v>
      </c>
      <c r="R71" s="225">
        <f t="shared" si="22"/>
        <v>0</v>
      </c>
      <c r="S71" s="121">
        <f t="shared" si="23"/>
        <v>0</v>
      </c>
      <c r="T71" s="104">
        <f t="shared" si="24"/>
        <v>0</v>
      </c>
      <c r="U71" s="104">
        <f t="shared" si="25"/>
        <v>0</v>
      </c>
      <c r="V71" s="104">
        <f t="shared" si="26"/>
        <v>0</v>
      </c>
      <c r="W71" s="104">
        <f t="shared" si="27"/>
        <v>0</v>
      </c>
      <c r="X71" s="105">
        <f t="shared" si="28"/>
        <v>0</v>
      </c>
      <c r="Z71" s="185"/>
      <c r="AA71" s="186"/>
      <c r="AB71" s="189"/>
    </row>
    <row r="72" spans="2:28" x14ac:dyDescent="0.2">
      <c r="B72" s="98"/>
      <c r="C72" s="35"/>
      <c r="D72" s="99"/>
      <c r="E72" s="99"/>
      <c r="F72" s="40"/>
      <c r="G72" s="45"/>
      <c r="H72" s="40"/>
      <c r="I72" s="104">
        <f>H72*F72</f>
        <v>0</v>
      </c>
      <c r="J72" s="241"/>
      <c r="K72" s="129"/>
      <c r="L72" s="130"/>
      <c r="M72" s="223">
        <f t="shared" si="22"/>
        <v>0</v>
      </c>
      <c r="N72" s="224">
        <f t="shared" si="22"/>
        <v>0</v>
      </c>
      <c r="O72" s="224">
        <f t="shared" si="22"/>
        <v>0</v>
      </c>
      <c r="P72" s="224">
        <f t="shared" si="22"/>
        <v>0</v>
      </c>
      <c r="Q72" s="224">
        <f t="shared" si="22"/>
        <v>0</v>
      </c>
      <c r="R72" s="225">
        <f t="shared" si="22"/>
        <v>0</v>
      </c>
      <c r="S72" s="121">
        <f t="shared" si="23"/>
        <v>0</v>
      </c>
      <c r="T72" s="104">
        <f t="shared" si="24"/>
        <v>0</v>
      </c>
      <c r="U72" s="104">
        <f t="shared" si="25"/>
        <v>0</v>
      </c>
      <c r="V72" s="104">
        <f t="shared" si="26"/>
        <v>0</v>
      </c>
      <c r="W72" s="104">
        <f t="shared" si="27"/>
        <v>0</v>
      </c>
      <c r="X72" s="105">
        <f t="shared" si="28"/>
        <v>0</v>
      </c>
      <c r="Z72" s="185"/>
      <c r="AA72" s="186"/>
      <c r="AB72" s="189"/>
    </row>
    <row r="73" spans="2:28" x14ac:dyDescent="0.2">
      <c r="B73" s="98"/>
      <c r="C73" s="35"/>
      <c r="D73" s="99"/>
      <c r="E73" s="99"/>
      <c r="F73" s="40"/>
      <c r="G73" s="45"/>
      <c r="H73" s="40"/>
      <c r="I73" s="104">
        <f>H73*F73</f>
        <v>0</v>
      </c>
      <c r="J73" s="241"/>
      <c r="K73" s="129"/>
      <c r="L73" s="130"/>
      <c r="M73" s="223">
        <f t="shared" si="22"/>
        <v>0</v>
      </c>
      <c r="N73" s="224">
        <f t="shared" si="22"/>
        <v>0</v>
      </c>
      <c r="O73" s="224">
        <f t="shared" si="22"/>
        <v>0</v>
      </c>
      <c r="P73" s="224">
        <f t="shared" si="22"/>
        <v>0</v>
      </c>
      <c r="Q73" s="224">
        <f t="shared" si="22"/>
        <v>0</v>
      </c>
      <c r="R73" s="225">
        <f t="shared" si="22"/>
        <v>0</v>
      </c>
      <c r="S73" s="121">
        <f t="shared" si="23"/>
        <v>0</v>
      </c>
      <c r="T73" s="104">
        <f t="shared" si="24"/>
        <v>0</v>
      </c>
      <c r="U73" s="104">
        <f t="shared" si="25"/>
        <v>0</v>
      </c>
      <c r="V73" s="104">
        <f t="shared" si="26"/>
        <v>0</v>
      </c>
      <c r="W73" s="104">
        <f t="shared" si="27"/>
        <v>0</v>
      </c>
      <c r="X73" s="105">
        <f t="shared" si="28"/>
        <v>0</v>
      </c>
      <c r="Z73" s="185"/>
      <c r="AA73" s="186"/>
      <c r="AB73" s="189"/>
    </row>
    <row r="74" spans="2:28" x14ac:dyDescent="0.2">
      <c r="B74" s="98"/>
      <c r="C74" s="35"/>
      <c r="D74" s="99"/>
      <c r="E74" s="99"/>
      <c r="F74" s="40"/>
      <c r="G74" s="45"/>
      <c r="H74" s="40"/>
      <c r="I74" s="104">
        <f>H74*F74</f>
        <v>0</v>
      </c>
      <c r="J74" s="241"/>
      <c r="K74" s="129"/>
      <c r="L74" s="130"/>
      <c r="M74" s="223">
        <f t="shared" si="22"/>
        <v>0</v>
      </c>
      <c r="N74" s="224">
        <f t="shared" si="22"/>
        <v>0</v>
      </c>
      <c r="O74" s="224">
        <f t="shared" si="22"/>
        <v>0</v>
      </c>
      <c r="P74" s="224">
        <f t="shared" si="22"/>
        <v>0</v>
      </c>
      <c r="Q74" s="224">
        <f t="shared" si="22"/>
        <v>0</v>
      </c>
      <c r="R74" s="225">
        <f t="shared" si="22"/>
        <v>0</v>
      </c>
      <c r="S74" s="121">
        <f t="shared" si="23"/>
        <v>0</v>
      </c>
      <c r="T74" s="104">
        <f t="shared" si="24"/>
        <v>0</v>
      </c>
      <c r="U74" s="104">
        <f t="shared" si="25"/>
        <v>0</v>
      </c>
      <c r="V74" s="104">
        <f t="shared" si="26"/>
        <v>0</v>
      </c>
      <c r="W74" s="104">
        <f t="shared" si="27"/>
        <v>0</v>
      </c>
      <c r="X74" s="105">
        <f t="shared" si="28"/>
        <v>0</v>
      </c>
      <c r="Z74" s="185"/>
      <c r="AA74" s="186"/>
      <c r="AB74" s="189"/>
    </row>
    <row r="75" spans="2:28" x14ac:dyDescent="0.2">
      <c r="B75" s="98"/>
      <c r="C75" s="35"/>
      <c r="D75" s="99"/>
      <c r="E75" s="99"/>
      <c r="F75" s="40"/>
      <c r="G75" s="45"/>
      <c r="H75" s="40"/>
      <c r="I75" s="104">
        <f>H75*F75</f>
        <v>0</v>
      </c>
      <c r="J75" s="241"/>
      <c r="K75" s="129"/>
      <c r="L75" s="130"/>
      <c r="M75" s="223">
        <f t="shared" si="22"/>
        <v>0</v>
      </c>
      <c r="N75" s="224">
        <f t="shared" si="22"/>
        <v>0</v>
      </c>
      <c r="O75" s="224">
        <f t="shared" si="22"/>
        <v>0</v>
      </c>
      <c r="P75" s="224">
        <f t="shared" si="22"/>
        <v>0</v>
      </c>
      <c r="Q75" s="224">
        <f t="shared" si="22"/>
        <v>0</v>
      </c>
      <c r="R75" s="225">
        <f t="shared" si="22"/>
        <v>0</v>
      </c>
      <c r="S75" s="121">
        <f t="shared" si="23"/>
        <v>0</v>
      </c>
      <c r="T75" s="104">
        <f t="shared" si="24"/>
        <v>0</v>
      </c>
      <c r="U75" s="104">
        <f t="shared" si="25"/>
        <v>0</v>
      </c>
      <c r="V75" s="104">
        <f t="shared" si="26"/>
        <v>0</v>
      </c>
      <c r="W75" s="104">
        <f t="shared" si="27"/>
        <v>0</v>
      </c>
      <c r="X75" s="105">
        <f t="shared" si="28"/>
        <v>0</v>
      </c>
      <c r="Z75" s="185"/>
      <c r="AA75" s="186"/>
      <c r="AB75" s="189"/>
    </row>
    <row r="76" spans="2:28" x14ac:dyDescent="0.2">
      <c r="B76" s="98"/>
      <c r="C76" s="35"/>
      <c r="D76" s="99"/>
      <c r="E76" s="99"/>
      <c r="F76" s="40"/>
      <c r="G76" s="45"/>
      <c r="H76" s="40"/>
      <c r="I76" s="104">
        <f>H76*F76</f>
        <v>0</v>
      </c>
      <c r="J76" s="241"/>
      <c r="K76" s="129"/>
      <c r="L76" s="130"/>
      <c r="M76" s="223">
        <f t="shared" si="22"/>
        <v>0</v>
      </c>
      <c r="N76" s="224">
        <f t="shared" si="22"/>
        <v>0</v>
      </c>
      <c r="O76" s="224">
        <f t="shared" si="22"/>
        <v>0</v>
      </c>
      <c r="P76" s="224">
        <f t="shared" si="22"/>
        <v>0</v>
      </c>
      <c r="Q76" s="224">
        <f t="shared" si="22"/>
        <v>0</v>
      </c>
      <c r="R76" s="225">
        <f t="shared" si="22"/>
        <v>0</v>
      </c>
      <c r="S76" s="121">
        <f t="shared" si="23"/>
        <v>0</v>
      </c>
      <c r="T76" s="104">
        <f t="shared" si="24"/>
        <v>0</v>
      </c>
      <c r="U76" s="104">
        <f t="shared" si="25"/>
        <v>0</v>
      </c>
      <c r="V76" s="104">
        <f t="shared" si="26"/>
        <v>0</v>
      </c>
      <c r="W76" s="104">
        <f t="shared" si="27"/>
        <v>0</v>
      </c>
      <c r="X76" s="105">
        <f t="shared" si="28"/>
        <v>0</v>
      </c>
      <c r="Z76" s="185"/>
      <c r="AA76" s="186"/>
      <c r="AB76" s="189"/>
    </row>
    <row r="77" spans="2:28" x14ac:dyDescent="0.2">
      <c r="B77" s="84">
        <v>320</v>
      </c>
      <c r="C77" s="35" t="s">
        <v>49</v>
      </c>
      <c r="D77" s="85"/>
      <c r="E77" s="85"/>
      <c r="F77" s="86"/>
      <c r="G77" s="87"/>
      <c r="H77" s="86"/>
      <c r="I77" s="122"/>
      <c r="J77" s="122"/>
      <c r="K77" s="88"/>
      <c r="L77" s="89"/>
      <c r="M77" s="123"/>
      <c r="N77" s="122"/>
      <c r="O77" s="122"/>
      <c r="P77" s="122"/>
      <c r="Q77" s="122"/>
      <c r="R77" s="124"/>
      <c r="S77" s="125"/>
      <c r="T77" s="122"/>
      <c r="U77" s="122"/>
      <c r="V77" s="122"/>
      <c r="W77" s="122"/>
      <c r="X77" s="124"/>
      <c r="Z77" s="185"/>
      <c r="AA77" s="186"/>
      <c r="AB77" s="189"/>
    </row>
    <row r="78" spans="2:28" x14ac:dyDescent="0.2">
      <c r="B78" s="84"/>
      <c r="C78" s="35" t="s">
        <v>41</v>
      </c>
      <c r="D78" s="99"/>
      <c r="E78" s="99"/>
      <c r="F78" s="40"/>
      <c r="G78" s="45"/>
      <c r="H78" s="40"/>
      <c r="I78" s="104">
        <f>H78*F78</f>
        <v>0</v>
      </c>
      <c r="J78" s="241"/>
      <c r="K78" s="129"/>
      <c r="L78" s="130"/>
      <c r="M78" s="223">
        <f t="shared" ref="M78:R87" si="30">IF($L78=1,($I78-$J78)*N$11,IF($L78=2,($I78-$J78)*N$12,IF($L78=3,($I78-$J78)*N$13,IF($L78=4,($I78-$J78)*N$14,IF($L78=5,($I78-$J78)*N$15,IF($L78=6,($I78-$J78)*N$16,IF($L78=7,($I78-$J78)*N$17,IF($L78=8,($I78-$J78)*N$18,0))))))))+IF($L78=9,($I78-$J78)*N$19,IF($L78=10,($I78-$J78)*N$20,IF($L78=11,($I78-$J78)*N$21,IF($L78=12,($I78-$J78)*N$22,IF($L78=13,($I78-$J78)*N$23,IF($L78=14,($I78-$J78)*N$24,IF($L78=15,($I78-$J78)*N$25,IF($L78=16,($I78-$J78)*N$26,0))))))))</f>
        <v>0</v>
      </c>
      <c r="N78" s="224">
        <f t="shared" si="30"/>
        <v>0</v>
      </c>
      <c r="O78" s="224">
        <f t="shared" si="30"/>
        <v>0</v>
      </c>
      <c r="P78" s="224">
        <f t="shared" si="30"/>
        <v>0</v>
      </c>
      <c r="Q78" s="224">
        <f t="shared" si="30"/>
        <v>0</v>
      </c>
      <c r="R78" s="225">
        <f t="shared" si="30"/>
        <v>0</v>
      </c>
      <c r="S78" s="121">
        <f t="shared" ref="S78:S93" si="31">IF($L78=1,$K78*N$11,IF($L78=2,$K78*N$12,IF($L78=3,$K78*N$13,IF($L78=4,$K78*N$14,IF($L78=5,$K78*N$15,IF($L78=6,$K78*N$16,IF($L78=7,$K78*N$17,IF($L78=8,$K78*N$18,0))))))))+IF($L78=9,$K78*N$19,IF($L78=10,$K78*N$20,IF($L78=11,$K78*N$21,IF($L78=12,$K78*N$22,IF($L78=13,$K78*N$23,IF($L78=14,$K78*N$24,IF($L78=15,$K78*N$25,IF($L78=16,$K78*N$26,0))))))))</f>
        <v>0</v>
      </c>
      <c r="T78" s="104">
        <f t="shared" ref="T78:T93" si="32">IF($L78=1,$K78*O$11,IF($L78=2,$K78*O$12,IF($L78=3,$K78*O$13,IF($L78=4,$K78*O$14,IF($L78=5,$K78*O$15,IF($L78=6,$K78*O$16,IF($L78=7,$K78*O$17,IF($L78=8,$K78*O$18,0))))))))+IF($L78=9,$K78*O$19,IF($L78=10,$K78*O$20,IF($L78=11,$K78*O$21,IF($L78=12,$K78*O$22,IF($L78=13,$K78*O$23,IF($L78=14,$K78*O$24,IF($L78=15,$K78*O$25,IF($L78=16,$K78*O$26,0))))))))</f>
        <v>0</v>
      </c>
      <c r="U78" s="104">
        <f t="shared" ref="U78:U93" si="33">IF($L78=1,$K78*P$11,IF($L78=2,$K78*P$12,IF($L78=3,$K78*P$13,IF($L78=4,$K78*P$14,IF($L78=5,$K78*P$15,IF($L78=6,$K78*P$16,IF($L78=7,$K78*P$17,IF($L78=8,$K78*P$18,0))))))))+IF($L78=9,$K78*P$19,IF($L78=10,$K78*P$20,IF($L78=11,$K78*P$21,IF($L78=12,$K78*P$22,IF($L78=13,$K78*P$23,IF($L78=14,$K78*P$24,IF($L78=15,$K78*P$25,IF($L78=16,$K78*P$26,0))))))))</f>
        <v>0</v>
      </c>
      <c r="V78" s="104">
        <f t="shared" ref="V78:V93" si="34">IF($L78=1,$K78*Q$11,IF($L78=2,$K78*Q$12,IF($L78=3,$K78*Q$13,IF($L78=4,$K78*Q$14,IF($L78=5,$K78*Q$15,IF($L78=6,$K78*Q$16,IF($L78=7,$K78*Q$17,IF($L78=8,$K78*Q$18,0))))))))+IF($L78=9,$K78*Q$19,IF($L78=10,$K78*Q$20,IF($L78=11,$K78*Q$21,IF($L78=12,$K78*Q$22,IF($L78=13,$K78*Q$23,IF($L78=14,$K78*Q$24,IF($L78=15,$K78*Q$25,IF($L78=16,$K78*Q$26,0))))))))</f>
        <v>0</v>
      </c>
      <c r="W78" s="104">
        <f t="shared" ref="W78:W93" si="35">IF($L78=1,$K78*R$11,IF($L78=2,$K78*R$12,IF($L78=3,$K78*R$13,IF($L78=4,$K78*R$14,IF($L78=5,$K78*R$15,IF($L78=6,$K78*R$16,IF($L78=7,$K78*R$17,IF($L78=8,$K78*R$18,0))))))))+IF($L78=9,$K78*R$19,IF($L78=10,$K78*R$20,IF($L78=11,$K78*R$21,IF($L78=12,$K78*R$22,IF($L78=13,$K78*R$23,IF($L78=14,$K78*R$24,IF($L78=15,$K78*R$25,IF($L78=16,$K78*R$26,0))))))))</f>
        <v>0</v>
      </c>
      <c r="X78" s="105">
        <f t="shared" ref="X78:X93" si="36">IF($L78=1,$K78*S$11,IF($L78=2,$K78*S$12,IF($L78=3,$K78*S$13,IF($L78=4,$K78*S$14,IF($L78=5,$K78*S$15,IF($L78=6,$K78*S$16,IF($L78=7,$K78*S$17,IF($L78=8,$K78*S$18,0))))))))+IF($L78=9,$K78*S$19,IF($L78=10,$K78*S$20,IF($L78=11,$K78*S$21,IF($L78=12,$K78*S$22,IF($L78=13,$K78*S$23,IF($L78=14,$K78*S$24,IF($L78=15,$K78*S$25,IF($L78=16,$K78*S$26,0))))))))</f>
        <v>0</v>
      </c>
      <c r="Z78" s="185"/>
      <c r="AA78" s="186"/>
      <c r="AB78" s="189"/>
    </row>
    <row r="79" spans="2:28" x14ac:dyDescent="0.2">
      <c r="B79" s="84"/>
      <c r="C79" s="35"/>
      <c r="D79" s="99"/>
      <c r="E79" s="99"/>
      <c r="F79" s="40"/>
      <c r="G79" s="45"/>
      <c r="H79" s="40"/>
      <c r="I79" s="104">
        <f>H79*F79</f>
        <v>0</v>
      </c>
      <c r="J79" s="241"/>
      <c r="K79" s="129"/>
      <c r="L79" s="130"/>
      <c r="M79" s="223">
        <f t="shared" si="30"/>
        <v>0</v>
      </c>
      <c r="N79" s="224">
        <f t="shared" si="30"/>
        <v>0</v>
      </c>
      <c r="O79" s="224">
        <f t="shared" si="30"/>
        <v>0</v>
      </c>
      <c r="P79" s="224">
        <f t="shared" si="30"/>
        <v>0</v>
      </c>
      <c r="Q79" s="224">
        <f t="shared" si="30"/>
        <v>0</v>
      </c>
      <c r="R79" s="225">
        <f t="shared" si="30"/>
        <v>0</v>
      </c>
      <c r="S79" s="121">
        <f t="shared" si="31"/>
        <v>0</v>
      </c>
      <c r="T79" s="104">
        <f t="shared" si="32"/>
        <v>0</v>
      </c>
      <c r="U79" s="104">
        <f t="shared" si="33"/>
        <v>0</v>
      </c>
      <c r="V79" s="104">
        <f t="shared" si="34"/>
        <v>0</v>
      </c>
      <c r="W79" s="104">
        <f t="shared" si="35"/>
        <v>0</v>
      </c>
      <c r="X79" s="105">
        <f t="shared" si="36"/>
        <v>0</v>
      </c>
      <c r="Z79" s="185"/>
      <c r="AA79" s="186"/>
      <c r="AB79" s="189"/>
    </row>
    <row r="80" spans="2:28" x14ac:dyDescent="0.2">
      <c r="B80" s="84"/>
      <c r="C80" s="35"/>
      <c r="D80" s="99"/>
      <c r="E80" s="99"/>
      <c r="F80" s="40"/>
      <c r="G80" s="45"/>
      <c r="H80" s="40"/>
      <c r="I80" s="104">
        <f t="shared" ref="I80:I90" si="37">H80*F80</f>
        <v>0</v>
      </c>
      <c r="J80" s="241"/>
      <c r="K80" s="129"/>
      <c r="L80" s="130"/>
      <c r="M80" s="223">
        <f t="shared" si="30"/>
        <v>0</v>
      </c>
      <c r="N80" s="224">
        <f t="shared" si="30"/>
        <v>0</v>
      </c>
      <c r="O80" s="224">
        <f t="shared" si="30"/>
        <v>0</v>
      </c>
      <c r="P80" s="224">
        <f t="shared" si="30"/>
        <v>0</v>
      </c>
      <c r="Q80" s="224">
        <f t="shared" si="30"/>
        <v>0</v>
      </c>
      <c r="R80" s="225">
        <f t="shared" si="30"/>
        <v>0</v>
      </c>
      <c r="S80" s="121">
        <f t="shared" si="31"/>
        <v>0</v>
      </c>
      <c r="T80" s="104">
        <f t="shared" si="32"/>
        <v>0</v>
      </c>
      <c r="U80" s="104">
        <f t="shared" si="33"/>
        <v>0</v>
      </c>
      <c r="V80" s="104">
        <f t="shared" si="34"/>
        <v>0</v>
      </c>
      <c r="W80" s="104">
        <f t="shared" si="35"/>
        <v>0</v>
      </c>
      <c r="X80" s="105">
        <f t="shared" si="36"/>
        <v>0</v>
      </c>
      <c r="Z80" s="185"/>
      <c r="AA80" s="186"/>
      <c r="AB80" s="189"/>
    </row>
    <row r="81" spans="2:28" x14ac:dyDescent="0.2">
      <c r="B81" s="84"/>
      <c r="C81" s="35"/>
      <c r="D81" s="99"/>
      <c r="E81" s="99"/>
      <c r="F81" s="40"/>
      <c r="G81" s="45"/>
      <c r="H81" s="40"/>
      <c r="I81" s="104">
        <f t="shared" si="37"/>
        <v>0</v>
      </c>
      <c r="J81" s="241"/>
      <c r="K81" s="129"/>
      <c r="L81" s="130"/>
      <c r="M81" s="223">
        <f t="shared" si="30"/>
        <v>0</v>
      </c>
      <c r="N81" s="224">
        <f t="shared" si="30"/>
        <v>0</v>
      </c>
      <c r="O81" s="224">
        <f t="shared" si="30"/>
        <v>0</v>
      </c>
      <c r="P81" s="224">
        <f t="shared" si="30"/>
        <v>0</v>
      </c>
      <c r="Q81" s="224">
        <f t="shared" si="30"/>
        <v>0</v>
      </c>
      <c r="R81" s="225">
        <f t="shared" si="30"/>
        <v>0</v>
      </c>
      <c r="S81" s="121">
        <f t="shared" si="31"/>
        <v>0</v>
      </c>
      <c r="T81" s="104">
        <f t="shared" si="32"/>
        <v>0</v>
      </c>
      <c r="U81" s="104">
        <f t="shared" si="33"/>
        <v>0</v>
      </c>
      <c r="V81" s="104">
        <f t="shared" si="34"/>
        <v>0</v>
      </c>
      <c r="W81" s="104">
        <f t="shared" si="35"/>
        <v>0</v>
      </c>
      <c r="X81" s="105">
        <f t="shared" si="36"/>
        <v>0</v>
      </c>
      <c r="Z81" s="185"/>
      <c r="AA81" s="186"/>
      <c r="AB81" s="189"/>
    </row>
    <row r="82" spans="2:28" x14ac:dyDescent="0.2">
      <c r="B82" s="84"/>
      <c r="C82" s="35"/>
      <c r="D82" s="99"/>
      <c r="E82" s="99"/>
      <c r="F82" s="40"/>
      <c r="G82" s="45"/>
      <c r="H82" s="40"/>
      <c r="I82" s="104">
        <f t="shared" si="37"/>
        <v>0</v>
      </c>
      <c r="J82" s="241"/>
      <c r="K82" s="129"/>
      <c r="L82" s="130"/>
      <c r="M82" s="223">
        <f t="shared" si="30"/>
        <v>0</v>
      </c>
      <c r="N82" s="224">
        <f t="shared" si="30"/>
        <v>0</v>
      </c>
      <c r="O82" s="224">
        <f t="shared" si="30"/>
        <v>0</v>
      </c>
      <c r="P82" s="224">
        <f t="shared" si="30"/>
        <v>0</v>
      </c>
      <c r="Q82" s="224">
        <f t="shared" si="30"/>
        <v>0</v>
      </c>
      <c r="R82" s="225">
        <f t="shared" si="30"/>
        <v>0</v>
      </c>
      <c r="S82" s="121">
        <f t="shared" si="31"/>
        <v>0</v>
      </c>
      <c r="T82" s="104">
        <f t="shared" si="32"/>
        <v>0</v>
      </c>
      <c r="U82" s="104">
        <f t="shared" si="33"/>
        <v>0</v>
      </c>
      <c r="V82" s="104">
        <f t="shared" si="34"/>
        <v>0</v>
      </c>
      <c r="W82" s="104">
        <f t="shared" si="35"/>
        <v>0</v>
      </c>
      <c r="X82" s="105">
        <f t="shared" si="36"/>
        <v>0</v>
      </c>
      <c r="Z82" s="185"/>
      <c r="AA82" s="186"/>
      <c r="AB82" s="189"/>
    </row>
    <row r="83" spans="2:28" x14ac:dyDescent="0.2">
      <c r="B83" s="84"/>
      <c r="C83" s="35"/>
      <c r="D83" s="99"/>
      <c r="E83" s="99"/>
      <c r="F83" s="40"/>
      <c r="G83" s="45"/>
      <c r="H83" s="40"/>
      <c r="I83" s="104">
        <f>H83*F83</f>
        <v>0</v>
      </c>
      <c r="J83" s="241"/>
      <c r="K83" s="129"/>
      <c r="L83" s="130"/>
      <c r="M83" s="223">
        <f t="shared" si="30"/>
        <v>0</v>
      </c>
      <c r="N83" s="224">
        <f t="shared" si="30"/>
        <v>0</v>
      </c>
      <c r="O83" s="224">
        <f t="shared" si="30"/>
        <v>0</v>
      </c>
      <c r="P83" s="224">
        <f t="shared" si="30"/>
        <v>0</v>
      </c>
      <c r="Q83" s="224">
        <f t="shared" si="30"/>
        <v>0</v>
      </c>
      <c r="R83" s="225">
        <f t="shared" si="30"/>
        <v>0</v>
      </c>
      <c r="S83" s="121">
        <f t="shared" si="31"/>
        <v>0</v>
      </c>
      <c r="T83" s="104">
        <f t="shared" si="32"/>
        <v>0</v>
      </c>
      <c r="U83" s="104">
        <f t="shared" si="33"/>
        <v>0</v>
      </c>
      <c r="V83" s="104">
        <f t="shared" si="34"/>
        <v>0</v>
      </c>
      <c r="W83" s="104">
        <f t="shared" si="35"/>
        <v>0</v>
      </c>
      <c r="X83" s="105">
        <f t="shared" si="36"/>
        <v>0</v>
      </c>
      <c r="Z83" s="185"/>
      <c r="AA83" s="186"/>
      <c r="AB83" s="189"/>
    </row>
    <row r="84" spans="2:28" x14ac:dyDescent="0.2">
      <c r="B84" s="84"/>
      <c r="C84" s="35"/>
      <c r="D84" s="99"/>
      <c r="E84" s="99"/>
      <c r="F84" s="40"/>
      <c r="G84" s="45"/>
      <c r="H84" s="40"/>
      <c r="I84" s="104">
        <f>H84*F84</f>
        <v>0</v>
      </c>
      <c r="J84" s="241"/>
      <c r="K84" s="129"/>
      <c r="L84" s="130"/>
      <c r="M84" s="223">
        <f t="shared" si="30"/>
        <v>0</v>
      </c>
      <c r="N84" s="224">
        <f t="shared" si="30"/>
        <v>0</v>
      </c>
      <c r="O84" s="224">
        <f t="shared" si="30"/>
        <v>0</v>
      </c>
      <c r="P84" s="224">
        <f t="shared" si="30"/>
        <v>0</v>
      </c>
      <c r="Q84" s="224">
        <f t="shared" si="30"/>
        <v>0</v>
      </c>
      <c r="R84" s="225">
        <f t="shared" si="30"/>
        <v>0</v>
      </c>
      <c r="S84" s="121">
        <f t="shared" si="31"/>
        <v>0</v>
      </c>
      <c r="T84" s="104">
        <f t="shared" si="32"/>
        <v>0</v>
      </c>
      <c r="U84" s="104">
        <f t="shared" si="33"/>
        <v>0</v>
      </c>
      <c r="V84" s="104">
        <f t="shared" si="34"/>
        <v>0</v>
      </c>
      <c r="W84" s="104">
        <f t="shared" si="35"/>
        <v>0</v>
      </c>
      <c r="X84" s="105">
        <f t="shared" si="36"/>
        <v>0</v>
      </c>
      <c r="Z84" s="185"/>
      <c r="AA84" s="186"/>
      <c r="AB84" s="189"/>
    </row>
    <row r="85" spans="2:28" x14ac:dyDescent="0.2">
      <c r="B85" s="84"/>
      <c r="C85" s="35"/>
      <c r="D85" s="99"/>
      <c r="E85" s="99"/>
      <c r="F85" s="40"/>
      <c r="G85" s="45"/>
      <c r="H85" s="40"/>
      <c r="I85" s="104">
        <f>H85*F85</f>
        <v>0</v>
      </c>
      <c r="J85" s="241"/>
      <c r="K85" s="129"/>
      <c r="L85" s="130"/>
      <c r="M85" s="223">
        <f t="shared" si="30"/>
        <v>0</v>
      </c>
      <c r="N85" s="224">
        <f t="shared" si="30"/>
        <v>0</v>
      </c>
      <c r="O85" s="224">
        <f t="shared" si="30"/>
        <v>0</v>
      </c>
      <c r="P85" s="224">
        <f t="shared" si="30"/>
        <v>0</v>
      </c>
      <c r="Q85" s="224">
        <f t="shared" si="30"/>
        <v>0</v>
      </c>
      <c r="R85" s="225">
        <f t="shared" si="30"/>
        <v>0</v>
      </c>
      <c r="S85" s="121">
        <f t="shared" si="31"/>
        <v>0</v>
      </c>
      <c r="T85" s="104">
        <f t="shared" si="32"/>
        <v>0</v>
      </c>
      <c r="U85" s="104">
        <f t="shared" si="33"/>
        <v>0</v>
      </c>
      <c r="V85" s="104">
        <f t="shared" si="34"/>
        <v>0</v>
      </c>
      <c r="W85" s="104">
        <f t="shared" si="35"/>
        <v>0</v>
      </c>
      <c r="X85" s="105">
        <f t="shared" si="36"/>
        <v>0</v>
      </c>
      <c r="Z85" s="185"/>
      <c r="AA85" s="186"/>
      <c r="AB85" s="189"/>
    </row>
    <row r="86" spans="2:28" x14ac:dyDescent="0.2">
      <c r="B86" s="84"/>
      <c r="C86" s="35"/>
      <c r="D86" s="99"/>
      <c r="E86" s="99"/>
      <c r="F86" s="40"/>
      <c r="G86" s="45"/>
      <c r="H86" s="40"/>
      <c r="I86" s="104">
        <f>H86*F86</f>
        <v>0</v>
      </c>
      <c r="J86" s="241"/>
      <c r="K86" s="129"/>
      <c r="L86" s="130"/>
      <c r="M86" s="223">
        <f t="shared" si="30"/>
        <v>0</v>
      </c>
      <c r="N86" s="224">
        <f t="shared" si="30"/>
        <v>0</v>
      </c>
      <c r="O86" s="224">
        <f t="shared" si="30"/>
        <v>0</v>
      </c>
      <c r="P86" s="224">
        <f t="shared" si="30"/>
        <v>0</v>
      </c>
      <c r="Q86" s="224">
        <f t="shared" si="30"/>
        <v>0</v>
      </c>
      <c r="R86" s="225">
        <f t="shared" si="30"/>
        <v>0</v>
      </c>
      <c r="S86" s="121">
        <f t="shared" si="31"/>
        <v>0</v>
      </c>
      <c r="T86" s="104">
        <f t="shared" si="32"/>
        <v>0</v>
      </c>
      <c r="U86" s="104">
        <f t="shared" si="33"/>
        <v>0</v>
      </c>
      <c r="V86" s="104">
        <f t="shared" si="34"/>
        <v>0</v>
      </c>
      <c r="W86" s="104">
        <f t="shared" si="35"/>
        <v>0</v>
      </c>
      <c r="X86" s="105">
        <f t="shared" si="36"/>
        <v>0</v>
      </c>
      <c r="Z86" s="185"/>
      <c r="AA86" s="186"/>
      <c r="AB86" s="189"/>
    </row>
    <row r="87" spans="2:28" x14ac:dyDescent="0.2">
      <c r="B87" s="84"/>
      <c r="C87" s="35"/>
      <c r="D87" s="99"/>
      <c r="E87" s="99"/>
      <c r="F87" s="40"/>
      <c r="G87" s="45"/>
      <c r="H87" s="40"/>
      <c r="I87" s="104">
        <f t="shared" si="37"/>
        <v>0</v>
      </c>
      <c r="J87" s="241"/>
      <c r="K87" s="129"/>
      <c r="L87" s="130"/>
      <c r="M87" s="223">
        <f t="shared" si="30"/>
        <v>0</v>
      </c>
      <c r="N87" s="224">
        <f t="shared" si="30"/>
        <v>0</v>
      </c>
      <c r="O87" s="224">
        <f t="shared" si="30"/>
        <v>0</v>
      </c>
      <c r="P87" s="224">
        <f t="shared" si="30"/>
        <v>0</v>
      </c>
      <c r="Q87" s="224">
        <f t="shared" si="30"/>
        <v>0</v>
      </c>
      <c r="R87" s="225">
        <f t="shared" si="30"/>
        <v>0</v>
      </c>
      <c r="S87" s="121">
        <f t="shared" si="31"/>
        <v>0</v>
      </c>
      <c r="T87" s="104">
        <f t="shared" si="32"/>
        <v>0</v>
      </c>
      <c r="U87" s="104">
        <f t="shared" si="33"/>
        <v>0</v>
      </c>
      <c r="V87" s="104">
        <f t="shared" si="34"/>
        <v>0</v>
      </c>
      <c r="W87" s="104">
        <f t="shared" si="35"/>
        <v>0</v>
      </c>
      <c r="X87" s="105">
        <f t="shared" si="36"/>
        <v>0</v>
      </c>
      <c r="Z87" s="185"/>
      <c r="AA87" s="186"/>
      <c r="AB87" s="189"/>
    </row>
    <row r="88" spans="2:28" x14ac:dyDescent="0.2">
      <c r="B88" s="84"/>
      <c r="C88" s="35"/>
      <c r="D88" s="99"/>
      <c r="E88" s="99"/>
      <c r="F88" s="40"/>
      <c r="G88" s="45"/>
      <c r="H88" s="40"/>
      <c r="I88" s="104">
        <f t="shared" si="37"/>
        <v>0</v>
      </c>
      <c r="J88" s="241"/>
      <c r="K88" s="129"/>
      <c r="L88" s="130"/>
      <c r="M88" s="223">
        <f t="shared" ref="M88:R93" si="38">IF($L88=1,($I88-$J88)*N$11,IF($L88=2,($I88-$J88)*N$12,IF($L88=3,($I88-$J88)*N$13,IF($L88=4,($I88-$J88)*N$14,IF($L88=5,($I88-$J88)*N$15,IF($L88=6,($I88-$J88)*N$16,IF($L88=7,($I88-$J88)*N$17,IF($L88=8,($I88-$J88)*N$18,0))))))))+IF($L88=9,($I88-$J88)*N$19,IF($L88=10,($I88-$J88)*N$20,IF($L88=11,($I88-$J88)*N$21,IF($L88=12,($I88-$J88)*N$22,IF($L88=13,($I88-$J88)*N$23,IF($L88=14,($I88-$J88)*N$24,IF($L88=15,($I88-$J88)*N$25,IF($L88=16,($I88-$J88)*N$26,0))))))))</f>
        <v>0</v>
      </c>
      <c r="N88" s="224">
        <f t="shared" si="38"/>
        <v>0</v>
      </c>
      <c r="O88" s="224">
        <f t="shared" si="38"/>
        <v>0</v>
      </c>
      <c r="P88" s="224">
        <f t="shared" si="38"/>
        <v>0</v>
      </c>
      <c r="Q88" s="224">
        <f t="shared" si="38"/>
        <v>0</v>
      </c>
      <c r="R88" s="225">
        <f t="shared" si="38"/>
        <v>0</v>
      </c>
      <c r="S88" s="121">
        <f t="shared" si="31"/>
        <v>0</v>
      </c>
      <c r="T88" s="104">
        <f t="shared" si="32"/>
        <v>0</v>
      </c>
      <c r="U88" s="104">
        <f t="shared" si="33"/>
        <v>0</v>
      </c>
      <c r="V88" s="104">
        <f t="shared" si="34"/>
        <v>0</v>
      </c>
      <c r="W88" s="104">
        <f t="shared" si="35"/>
        <v>0</v>
      </c>
      <c r="X88" s="105">
        <f t="shared" si="36"/>
        <v>0</v>
      </c>
      <c r="Z88" s="185"/>
      <c r="AA88" s="186"/>
      <c r="AB88" s="189"/>
    </row>
    <row r="89" spans="2:28" x14ac:dyDescent="0.2">
      <c r="B89" s="84"/>
      <c r="C89" s="35"/>
      <c r="D89" s="99"/>
      <c r="E89" s="99"/>
      <c r="F89" s="40"/>
      <c r="G89" s="45"/>
      <c r="H89" s="40"/>
      <c r="I89" s="104">
        <f t="shared" si="37"/>
        <v>0</v>
      </c>
      <c r="J89" s="241"/>
      <c r="K89" s="129"/>
      <c r="L89" s="130"/>
      <c r="M89" s="223">
        <f t="shared" si="38"/>
        <v>0</v>
      </c>
      <c r="N89" s="224">
        <f t="shared" si="38"/>
        <v>0</v>
      </c>
      <c r="O89" s="224">
        <f t="shared" si="38"/>
        <v>0</v>
      </c>
      <c r="P89" s="224">
        <f t="shared" si="38"/>
        <v>0</v>
      </c>
      <c r="Q89" s="224">
        <f t="shared" si="38"/>
        <v>0</v>
      </c>
      <c r="R89" s="225">
        <f t="shared" si="38"/>
        <v>0</v>
      </c>
      <c r="S89" s="121">
        <f t="shared" si="31"/>
        <v>0</v>
      </c>
      <c r="T89" s="104">
        <f t="shared" si="32"/>
        <v>0</v>
      </c>
      <c r="U89" s="104">
        <f t="shared" si="33"/>
        <v>0</v>
      </c>
      <c r="V89" s="104">
        <f t="shared" si="34"/>
        <v>0</v>
      </c>
      <c r="W89" s="104">
        <f t="shared" si="35"/>
        <v>0</v>
      </c>
      <c r="X89" s="105">
        <f t="shared" si="36"/>
        <v>0</v>
      </c>
      <c r="Z89" s="185"/>
      <c r="AA89" s="186"/>
      <c r="AB89" s="189"/>
    </row>
    <row r="90" spans="2:28" x14ac:dyDescent="0.2">
      <c r="B90" s="84"/>
      <c r="C90" s="35"/>
      <c r="D90" s="99"/>
      <c r="E90" s="99"/>
      <c r="F90" s="40"/>
      <c r="G90" s="45"/>
      <c r="H90" s="40"/>
      <c r="I90" s="104">
        <f t="shared" si="37"/>
        <v>0</v>
      </c>
      <c r="J90" s="241"/>
      <c r="K90" s="129"/>
      <c r="L90" s="130"/>
      <c r="M90" s="223">
        <f t="shared" si="38"/>
        <v>0</v>
      </c>
      <c r="N90" s="224">
        <f t="shared" si="38"/>
        <v>0</v>
      </c>
      <c r="O90" s="224">
        <f t="shared" si="38"/>
        <v>0</v>
      </c>
      <c r="P90" s="224">
        <f t="shared" si="38"/>
        <v>0</v>
      </c>
      <c r="Q90" s="224">
        <f t="shared" si="38"/>
        <v>0</v>
      </c>
      <c r="R90" s="225">
        <f t="shared" si="38"/>
        <v>0</v>
      </c>
      <c r="S90" s="121">
        <f t="shared" si="31"/>
        <v>0</v>
      </c>
      <c r="T90" s="104">
        <f t="shared" si="32"/>
        <v>0</v>
      </c>
      <c r="U90" s="104">
        <f t="shared" si="33"/>
        <v>0</v>
      </c>
      <c r="V90" s="104">
        <f t="shared" si="34"/>
        <v>0</v>
      </c>
      <c r="W90" s="104">
        <f t="shared" si="35"/>
        <v>0</v>
      </c>
      <c r="X90" s="105">
        <f t="shared" si="36"/>
        <v>0</v>
      </c>
      <c r="Z90" s="185"/>
      <c r="AA90" s="186"/>
      <c r="AB90" s="189"/>
    </row>
    <row r="91" spans="2:28" x14ac:dyDescent="0.2">
      <c r="B91" s="84"/>
      <c r="C91" s="35"/>
      <c r="D91" s="99"/>
      <c r="E91" s="99"/>
      <c r="F91" s="40"/>
      <c r="G91" s="45"/>
      <c r="H91" s="40"/>
      <c r="I91" s="104">
        <f>H91*F91</f>
        <v>0</v>
      </c>
      <c r="J91" s="241"/>
      <c r="K91" s="129"/>
      <c r="L91" s="130"/>
      <c r="M91" s="223">
        <f t="shared" si="38"/>
        <v>0</v>
      </c>
      <c r="N91" s="224">
        <f t="shared" si="38"/>
        <v>0</v>
      </c>
      <c r="O91" s="224">
        <f t="shared" si="38"/>
        <v>0</v>
      </c>
      <c r="P91" s="224">
        <f t="shared" si="38"/>
        <v>0</v>
      </c>
      <c r="Q91" s="224">
        <f t="shared" si="38"/>
        <v>0</v>
      </c>
      <c r="R91" s="225">
        <f t="shared" si="38"/>
        <v>0</v>
      </c>
      <c r="S91" s="121">
        <f t="shared" si="31"/>
        <v>0</v>
      </c>
      <c r="T91" s="104">
        <f t="shared" si="32"/>
        <v>0</v>
      </c>
      <c r="U91" s="104">
        <f t="shared" si="33"/>
        <v>0</v>
      </c>
      <c r="V91" s="104">
        <f t="shared" si="34"/>
        <v>0</v>
      </c>
      <c r="W91" s="104">
        <f t="shared" si="35"/>
        <v>0</v>
      </c>
      <c r="X91" s="105">
        <f t="shared" si="36"/>
        <v>0</v>
      </c>
      <c r="Z91" s="185"/>
      <c r="AA91" s="186"/>
      <c r="AB91" s="189"/>
    </row>
    <row r="92" spans="2:28" x14ac:dyDescent="0.2">
      <c r="B92" s="84"/>
      <c r="C92" s="35"/>
      <c r="D92" s="99"/>
      <c r="E92" s="99"/>
      <c r="F92" s="40"/>
      <c r="G92" s="45"/>
      <c r="H92" s="40"/>
      <c r="I92" s="104">
        <f>H92*F92</f>
        <v>0</v>
      </c>
      <c r="J92" s="241"/>
      <c r="K92" s="129"/>
      <c r="L92" s="130"/>
      <c r="M92" s="223">
        <f t="shared" si="38"/>
        <v>0</v>
      </c>
      <c r="N92" s="224">
        <f t="shared" si="38"/>
        <v>0</v>
      </c>
      <c r="O92" s="224">
        <f t="shared" si="38"/>
        <v>0</v>
      </c>
      <c r="P92" s="224">
        <f t="shared" si="38"/>
        <v>0</v>
      </c>
      <c r="Q92" s="224">
        <f t="shared" si="38"/>
        <v>0</v>
      </c>
      <c r="R92" s="225">
        <f t="shared" si="38"/>
        <v>0</v>
      </c>
      <c r="S92" s="121">
        <f t="shared" si="31"/>
        <v>0</v>
      </c>
      <c r="T92" s="104">
        <f t="shared" si="32"/>
        <v>0</v>
      </c>
      <c r="U92" s="104">
        <f t="shared" si="33"/>
        <v>0</v>
      </c>
      <c r="V92" s="104">
        <f t="shared" si="34"/>
        <v>0</v>
      </c>
      <c r="W92" s="104">
        <f t="shared" si="35"/>
        <v>0</v>
      </c>
      <c r="X92" s="105">
        <f t="shared" si="36"/>
        <v>0</v>
      </c>
      <c r="Z92" s="185"/>
      <c r="AA92" s="186"/>
      <c r="AB92" s="189"/>
    </row>
    <row r="93" spans="2:28" x14ac:dyDescent="0.2">
      <c r="B93" s="84"/>
      <c r="C93" s="35"/>
      <c r="D93" s="99"/>
      <c r="E93" s="99"/>
      <c r="F93" s="40"/>
      <c r="G93" s="45"/>
      <c r="H93" s="40"/>
      <c r="I93" s="104">
        <f>H93*F93</f>
        <v>0</v>
      </c>
      <c r="J93" s="241"/>
      <c r="K93" s="129"/>
      <c r="L93" s="130"/>
      <c r="M93" s="223">
        <f t="shared" si="38"/>
        <v>0</v>
      </c>
      <c r="N93" s="224">
        <f t="shared" si="38"/>
        <v>0</v>
      </c>
      <c r="O93" s="224">
        <f t="shared" si="38"/>
        <v>0</v>
      </c>
      <c r="P93" s="224">
        <f t="shared" si="38"/>
        <v>0</v>
      </c>
      <c r="Q93" s="224">
        <f t="shared" si="38"/>
        <v>0</v>
      </c>
      <c r="R93" s="225">
        <f t="shared" si="38"/>
        <v>0</v>
      </c>
      <c r="S93" s="121">
        <f t="shared" si="31"/>
        <v>0</v>
      </c>
      <c r="T93" s="104">
        <f t="shared" si="32"/>
        <v>0</v>
      </c>
      <c r="U93" s="104">
        <f t="shared" si="33"/>
        <v>0</v>
      </c>
      <c r="V93" s="104">
        <f t="shared" si="34"/>
        <v>0</v>
      </c>
      <c r="W93" s="104">
        <f t="shared" si="35"/>
        <v>0</v>
      </c>
      <c r="X93" s="105">
        <f t="shared" si="36"/>
        <v>0</v>
      </c>
      <c r="Z93" s="185"/>
      <c r="AA93" s="186"/>
      <c r="AB93" s="189"/>
    </row>
    <row r="94" spans="2:28" x14ac:dyDescent="0.2">
      <c r="B94" s="84">
        <v>330</v>
      </c>
      <c r="C94" s="35" t="s">
        <v>50</v>
      </c>
      <c r="D94" s="85"/>
      <c r="E94" s="85"/>
      <c r="F94" s="86"/>
      <c r="G94" s="87"/>
      <c r="H94" s="86"/>
      <c r="I94" s="122"/>
      <c r="J94" s="122"/>
      <c r="K94" s="88"/>
      <c r="L94" s="89"/>
      <c r="M94" s="123"/>
      <c r="N94" s="122"/>
      <c r="O94" s="122"/>
      <c r="P94" s="122"/>
      <c r="Q94" s="122"/>
      <c r="R94" s="124"/>
      <c r="S94" s="125"/>
      <c r="T94" s="122"/>
      <c r="U94" s="122"/>
      <c r="V94" s="122"/>
      <c r="W94" s="122"/>
      <c r="X94" s="124"/>
      <c r="Z94" s="185"/>
      <c r="AA94" s="186"/>
      <c r="AB94" s="189"/>
    </row>
    <row r="95" spans="2:28" x14ac:dyDescent="0.2">
      <c r="B95" s="84"/>
      <c r="C95" s="35" t="s">
        <v>41</v>
      </c>
      <c r="D95" s="99"/>
      <c r="E95" s="99"/>
      <c r="F95" s="40"/>
      <c r="G95" s="101"/>
      <c r="H95" s="40"/>
      <c r="I95" s="104">
        <f>H95*F95</f>
        <v>0</v>
      </c>
      <c r="J95" s="241"/>
      <c r="K95" s="129"/>
      <c r="L95" s="130"/>
      <c r="M95" s="223">
        <f t="shared" ref="M95:R104" si="39">IF($L95=1,($I95-$J95)*N$11,IF($L95=2,($I95-$J95)*N$12,IF($L95=3,($I95-$J95)*N$13,IF($L95=4,($I95-$J95)*N$14,IF($L95=5,($I95-$J95)*N$15,IF($L95=6,($I95-$J95)*N$16,IF($L95=7,($I95-$J95)*N$17,IF($L95=8,($I95-$J95)*N$18,0))))))))+IF($L95=9,($I95-$J95)*N$19,IF($L95=10,($I95-$J95)*N$20,IF($L95=11,($I95-$J95)*N$21,IF($L95=12,($I95-$J95)*N$22,IF($L95=13,($I95-$J95)*N$23,IF($L95=14,($I95-$J95)*N$24,IF($L95=15,($I95-$J95)*N$25,IF($L95=16,($I95-$J95)*N$26,0))))))))</f>
        <v>0</v>
      </c>
      <c r="N95" s="224">
        <f t="shared" si="39"/>
        <v>0</v>
      </c>
      <c r="O95" s="224">
        <f t="shared" si="39"/>
        <v>0</v>
      </c>
      <c r="P95" s="224">
        <f t="shared" si="39"/>
        <v>0</v>
      </c>
      <c r="Q95" s="224">
        <f t="shared" si="39"/>
        <v>0</v>
      </c>
      <c r="R95" s="225">
        <f t="shared" si="39"/>
        <v>0</v>
      </c>
      <c r="S95" s="121">
        <f t="shared" ref="S95:S118" si="40">IF($L95=1,$K95*N$11,IF($L95=2,$K95*N$12,IF($L95=3,$K95*N$13,IF($L95=4,$K95*N$14,IF($L95=5,$K95*N$15,IF($L95=6,$K95*N$16,IF($L95=7,$K95*N$17,IF($L95=8,$K95*N$18,0))))))))+IF($L95=9,$K95*N$19,IF($L95=10,$K95*N$20,IF($L95=11,$K95*N$21,IF($L95=12,$K95*N$22,IF($L95=13,$K95*N$23,IF($L95=14,$K95*N$24,IF($L95=15,$K95*N$25,IF($L95=16,$K95*N$26,0))))))))</f>
        <v>0</v>
      </c>
      <c r="T95" s="104">
        <f t="shared" ref="T95:T118" si="41">IF($L95=1,$K95*O$11,IF($L95=2,$K95*O$12,IF($L95=3,$K95*O$13,IF($L95=4,$K95*O$14,IF($L95=5,$K95*O$15,IF($L95=6,$K95*O$16,IF($L95=7,$K95*O$17,IF($L95=8,$K95*O$18,0))))))))+IF($L95=9,$K95*O$19,IF($L95=10,$K95*O$20,IF($L95=11,$K95*O$21,IF($L95=12,$K95*O$22,IF($L95=13,$K95*O$23,IF($L95=14,$K95*O$24,IF($L95=15,$K95*O$25,IF($L95=16,$K95*O$26,0))))))))</f>
        <v>0</v>
      </c>
      <c r="U95" s="104">
        <f t="shared" ref="U95:U118" si="42">IF($L95=1,$K95*P$11,IF($L95=2,$K95*P$12,IF($L95=3,$K95*P$13,IF($L95=4,$K95*P$14,IF($L95=5,$K95*P$15,IF($L95=6,$K95*P$16,IF($L95=7,$K95*P$17,IF($L95=8,$K95*P$18,0))))))))+IF($L95=9,$K95*P$19,IF($L95=10,$K95*P$20,IF($L95=11,$K95*P$21,IF($L95=12,$K95*P$22,IF($L95=13,$K95*P$23,IF($L95=14,$K95*P$24,IF($L95=15,$K95*P$25,IF($L95=16,$K95*P$26,0))))))))</f>
        <v>0</v>
      </c>
      <c r="V95" s="104">
        <f t="shared" ref="V95:V118" si="43">IF($L95=1,$K95*Q$11,IF($L95=2,$K95*Q$12,IF($L95=3,$K95*Q$13,IF($L95=4,$K95*Q$14,IF($L95=5,$K95*Q$15,IF($L95=6,$K95*Q$16,IF($L95=7,$K95*Q$17,IF($L95=8,$K95*Q$18,0))))))))+IF($L95=9,$K95*Q$19,IF($L95=10,$K95*Q$20,IF($L95=11,$K95*Q$21,IF($L95=12,$K95*Q$22,IF($L95=13,$K95*Q$23,IF($L95=14,$K95*Q$24,IF($L95=15,$K95*Q$25,IF($L95=16,$K95*Q$26,0))))))))</f>
        <v>0</v>
      </c>
      <c r="W95" s="104">
        <f t="shared" ref="W95:W118" si="44">IF($L95=1,$K95*R$11,IF($L95=2,$K95*R$12,IF($L95=3,$K95*R$13,IF($L95=4,$K95*R$14,IF($L95=5,$K95*R$15,IF($L95=6,$K95*R$16,IF($L95=7,$K95*R$17,IF($L95=8,$K95*R$18,0))))))))+IF($L95=9,$K95*R$19,IF($L95=10,$K95*R$20,IF($L95=11,$K95*R$21,IF($L95=12,$K95*R$22,IF($L95=13,$K95*R$23,IF($L95=14,$K95*R$24,IF($L95=15,$K95*R$25,IF($L95=16,$K95*R$26,0))))))))</f>
        <v>0</v>
      </c>
      <c r="X95" s="105">
        <f t="shared" ref="X95:X118" si="45">IF($L95=1,$K95*S$11,IF($L95=2,$K95*S$12,IF($L95=3,$K95*S$13,IF($L95=4,$K95*S$14,IF($L95=5,$K95*S$15,IF($L95=6,$K95*S$16,IF($L95=7,$K95*S$17,IF($L95=8,$K95*S$18,0))))))))+IF($L95=9,$K95*S$19,IF($L95=10,$K95*S$20,IF($L95=11,$K95*S$21,IF($L95=12,$K95*S$22,IF($L95=13,$K95*S$23,IF($L95=14,$K95*S$24,IF($L95=15,$K95*S$25,IF($L95=16,$K95*S$26,0))))))))</f>
        <v>0</v>
      </c>
      <c r="Z95" s="185"/>
      <c r="AA95" s="186"/>
      <c r="AB95" s="189"/>
    </row>
    <row r="96" spans="2:28" x14ac:dyDescent="0.2">
      <c r="B96" s="84"/>
      <c r="C96" s="35"/>
      <c r="D96" s="99"/>
      <c r="E96" s="99"/>
      <c r="F96" s="40"/>
      <c r="G96" s="101"/>
      <c r="H96" s="40"/>
      <c r="I96" s="104">
        <f t="shared" ref="I96:I118" si="46">H96*F96</f>
        <v>0</v>
      </c>
      <c r="J96" s="241"/>
      <c r="K96" s="129"/>
      <c r="L96" s="130"/>
      <c r="M96" s="223">
        <f t="shared" si="39"/>
        <v>0</v>
      </c>
      <c r="N96" s="224">
        <f t="shared" si="39"/>
        <v>0</v>
      </c>
      <c r="O96" s="224">
        <f t="shared" si="39"/>
        <v>0</v>
      </c>
      <c r="P96" s="224">
        <f t="shared" si="39"/>
        <v>0</v>
      </c>
      <c r="Q96" s="224">
        <f t="shared" si="39"/>
        <v>0</v>
      </c>
      <c r="R96" s="225">
        <f t="shared" si="39"/>
        <v>0</v>
      </c>
      <c r="S96" s="121">
        <f t="shared" si="40"/>
        <v>0</v>
      </c>
      <c r="T96" s="104">
        <f t="shared" si="41"/>
        <v>0</v>
      </c>
      <c r="U96" s="104">
        <f t="shared" si="42"/>
        <v>0</v>
      </c>
      <c r="V96" s="104">
        <f t="shared" si="43"/>
        <v>0</v>
      </c>
      <c r="W96" s="104">
        <f t="shared" si="44"/>
        <v>0</v>
      </c>
      <c r="X96" s="105">
        <f t="shared" si="45"/>
        <v>0</v>
      </c>
      <c r="Z96" s="185"/>
      <c r="AA96" s="186"/>
      <c r="AB96" s="189"/>
    </row>
    <row r="97" spans="2:28" x14ac:dyDescent="0.2">
      <c r="B97" s="84"/>
      <c r="C97" s="35"/>
      <c r="D97" s="99"/>
      <c r="E97" s="99"/>
      <c r="F97" s="40"/>
      <c r="G97" s="101"/>
      <c r="H97" s="40"/>
      <c r="I97" s="104">
        <f t="shared" si="46"/>
        <v>0</v>
      </c>
      <c r="J97" s="241"/>
      <c r="K97" s="129"/>
      <c r="L97" s="130"/>
      <c r="M97" s="223">
        <f t="shared" si="39"/>
        <v>0</v>
      </c>
      <c r="N97" s="224">
        <f t="shared" si="39"/>
        <v>0</v>
      </c>
      <c r="O97" s="224">
        <f t="shared" si="39"/>
        <v>0</v>
      </c>
      <c r="P97" s="224">
        <f t="shared" si="39"/>
        <v>0</v>
      </c>
      <c r="Q97" s="224">
        <f t="shared" si="39"/>
        <v>0</v>
      </c>
      <c r="R97" s="225">
        <f t="shared" si="39"/>
        <v>0</v>
      </c>
      <c r="S97" s="121">
        <f t="shared" si="40"/>
        <v>0</v>
      </c>
      <c r="T97" s="104">
        <f t="shared" si="41"/>
        <v>0</v>
      </c>
      <c r="U97" s="104">
        <f t="shared" si="42"/>
        <v>0</v>
      </c>
      <c r="V97" s="104">
        <f t="shared" si="43"/>
        <v>0</v>
      </c>
      <c r="W97" s="104">
        <f t="shared" si="44"/>
        <v>0</v>
      </c>
      <c r="X97" s="105">
        <f t="shared" si="45"/>
        <v>0</v>
      </c>
      <c r="Z97" s="185"/>
      <c r="AA97" s="186"/>
      <c r="AB97" s="189"/>
    </row>
    <row r="98" spans="2:28" x14ac:dyDescent="0.2">
      <c r="B98" s="84"/>
      <c r="C98" s="35"/>
      <c r="D98" s="99"/>
      <c r="E98" s="99"/>
      <c r="F98" s="40"/>
      <c r="G98" s="101"/>
      <c r="H98" s="40"/>
      <c r="I98" s="104">
        <f t="shared" si="46"/>
        <v>0</v>
      </c>
      <c r="J98" s="241"/>
      <c r="K98" s="129"/>
      <c r="L98" s="130"/>
      <c r="M98" s="223">
        <f t="shared" si="39"/>
        <v>0</v>
      </c>
      <c r="N98" s="224">
        <f t="shared" si="39"/>
        <v>0</v>
      </c>
      <c r="O98" s="224">
        <f t="shared" si="39"/>
        <v>0</v>
      </c>
      <c r="P98" s="224">
        <f t="shared" si="39"/>
        <v>0</v>
      </c>
      <c r="Q98" s="224">
        <f t="shared" si="39"/>
        <v>0</v>
      </c>
      <c r="R98" s="225">
        <f t="shared" si="39"/>
        <v>0</v>
      </c>
      <c r="S98" s="121">
        <f t="shared" si="40"/>
        <v>0</v>
      </c>
      <c r="T98" s="104">
        <f t="shared" si="41"/>
        <v>0</v>
      </c>
      <c r="U98" s="104">
        <f t="shared" si="42"/>
        <v>0</v>
      </c>
      <c r="V98" s="104">
        <f t="shared" si="43"/>
        <v>0</v>
      </c>
      <c r="W98" s="104">
        <f t="shared" si="44"/>
        <v>0</v>
      </c>
      <c r="X98" s="105">
        <f t="shared" si="45"/>
        <v>0</v>
      </c>
      <c r="Z98" s="185"/>
      <c r="AA98" s="186"/>
      <c r="AB98" s="189"/>
    </row>
    <row r="99" spans="2:28" x14ac:dyDescent="0.2">
      <c r="B99" s="84"/>
      <c r="C99" s="35"/>
      <c r="D99" s="99"/>
      <c r="E99" s="99"/>
      <c r="F99" s="40"/>
      <c r="G99" s="101"/>
      <c r="H99" s="40"/>
      <c r="I99" s="104">
        <f t="shared" si="46"/>
        <v>0</v>
      </c>
      <c r="J99" s="241"/>
      <c r="K99" s="129"/>
      <c r="L99" s="130"/>
      <c r="M99" s="223">
        <f t="shared" si="39"/>
        <v>0</v>
      </c>
      <c r="N99" s="224">
        <f t="shared" si="39"/>
        <v>0</v>
      </c>
      <c r="O99" s="224">
        <f t="shared" si="39"/>
        <v>0</v>
      </c>
      <c r="P99" s="224">
        <f t="shared" si="39"/>
        <v>0</v>
      </c>
      <c r="Q99" s="224">
        <f t="shared" si="39"/>
        <v>0</v>
      </c>
      <c r="R99" s="225">
        <f t="shared" si="39"/>
        <v>0</v>
      </c>
      <c r="S99" s="121">
        <f t="shared" si="40"/>
        <v>0</v>
      </c>
      <c r="T99" s="104">
        <f t="shared" si="41"/>
        <v>0</v>
      </c>
      <c r="U99" s="104">
        <f t="shared" si="42"/>
        <v>0</v>
      </c>
      <c r="V99" s="104">
        <f t="shared" si="43"/>
        <v>0</v>
      </c>
      <c r="W99" s="104">
        <f t="shared" si="44"/>
        <v>0</v>
      </c>
      <c r="X99" s="105">
        <f t="shared" si="45"/>
        <v>0</v>
      </c>
      <c r="Z99" s="185"/>
      <c r="AA99" s="186"/>
      <c r="AB99" s="189"/>
    </row>
    <row r="100" spans="2:28" x14ac:dyDescent="0.2">
      <c r="B100" s="84"/>
      <c r="C100" s="35"/>
      <c r="D100" s="99"/>
      <c r="E100" s="99"/>
      <c r="F100" s="40"/>
      <c r="G100" s="101"/>
      <c r="H100" s="40"/>
      <c r="I100" s="104">
        <f t="shared" si="46"/>
        <v>0</v>
      </c>
      <c r="J100" s="241"/>
      <c r="K100" s="129"/>
      <c r="L100" s="130"/>
      <c r="M100" s="223">
        <f t="shared" si="39"/>
        <v>0</v>
      </c>
      <c r="N100" s="224">
        <f t="shared" si="39"/>
        <v>0</v>
      </c>
      <c r="O100" s="224">
        <f t="shared" si="39"/>
        <v>0</v>
      </c>
      <c r="P100" s="224">
        <f t="shared" si="39"/>
        <v>0</v>
      </c>
      <c r="Q100" s="224">
        <f t="shared" si="39"/>
        <v>0</v>
      </c>
      <c r="R100" s="225">
        <f t="shared" si="39"/>
        <v>0</v>
      </c>
      <c r="S100" s="121">
        <f t="shared" si="40"/>
        <v>0</v>
      </c>
      <c r="T100" s="104">
        <f t="shared" si="41"/>
        <v>0</v>
      </c>
      <c r="U100" s="104">
        <f t="shared" si="42"/>
        <v>0</v>
      </c>
      <c r="V100" s="104">
        <f t="shared" si="43"/>
        <v>0</v>
      </c>
      <c r="W100" s="104">
        <f t="shared" si="44"/>
        <v>0</v>
      </c>
      <c r="X100" s="105">
        <f t="shared" si="45"/>
        <v>0</v>
      </c>
      <c r="Z100" s="185"/>
      <c r="AA100" s="186"/>
      <c r="AB100" s="189"/>
    </row>
    <row r="101" spans="2:28" x14ac:dyDescent="0.2">
      <c r="B101" s="84"/>
      <c r="C101" s="35"/>
      <c r="D101" s="99"/>
      <c r="E101" s="99"/>
      <c r="F101" s="40"/>
      <c r="G101" s="101"/>
      <c r="H101" s="40"/>
      <c r="I101" s="104">
        <f t="shared" si="46"/>
        <v>0</v>
      </c>
      <c r="J101" s="241"/>
      <c r="K101" s="129"/>
      <c r="L101" s="130"/>
      <c r="M101" s="223">
        <f t="shared" si="39"/>
        <v>0</v>
      </c>
      <c r="N101" s="224">
        <f t="shared" si="39"/>
        <v>0</v>
      </c>
      <c r="O101" s="224">
        <f t="shared" si="39"/>
        <v>0</v>
      </c>
      <c r="P101" s="224">
        <f t="shared" si="39"/>
        <v>0</v>
      </c>
      <c r="Q101" s="224">
        <f t="shared" si="39"/>
        <v>0</v>
      </c>
      <c r="R101" s="225">
        <f t="shared" si="39"/>
        <v>0</v>
      </c>
      <c r="S101" s="121">
        <f t="shared" si="40"/>
        <v>0</v>
      </c>
      <c r="T101" s="104">
        <f t="shared" si="41"/>
        <v>0</v>
      </c>
      <c r="U101" s="104">
        <f t="shared" si="42"/>
        <v>0</v>
      </c>
      <c r="V101" s="104">
        <f t="shared" si="43"/>
        <v>0</v>
      </c>
      <c r="W101" s="104">
        <f t="shared" si="44"/>
        <v>0</v>
      </c>
      <c r="X101" s="105">
        <f t="shared" si="45"/>
        <v>0</v>
      </c>
      <c r="Z101" s="185"/>
      <c r="AA101" s="186"/>
      <c r="AB101" s="189"/>
    </row>
    <row r="102" spans="2:28" x14ac:dyDescent="0.2">
      <c r="B102" s="84"/>
      <c r="C102" s="35"/>
      <c r="D102" s="99"/>
      <c r="E102" s="99"/>
      <c r="F102" s="40"/>
      <c r="G102" s="101"/>
      <c r="H102" s="40"/>
      <c r="I102" s="104">
        <f t="shared" si="46"/>
        <v>0</v>
      </c>
      <c r="J102" s="241"/>
      <c r="K102" s="129"/>
      <c r="L102" s="130"/>
      <c r="M102" s="223">
        <f t="shared" si="39"/>
        <v>0</v>
      </c>
      <c r="N102" s="224">
        <f t="shared" si="39"/>
        <v>0</v>
      </c>
      <c r="O102" s="224">
        <f t="shared" si="39"/>
        <v>0</v>
      </c>
      <c r="P102" s="224">
        <f t="shared" si="39"/>
        <v>0</v>
      </c>
      <c r="Q102" s="224">
        <f t="shared" si="39"/>
        <v>0</v>
      </c>
      <c r="R102" s="225">
        <f t="shared" si="39"/>
        <v>0</v>
      </c>
      <c r="S102" s="121">
        <f t="shared" si="40"/>
        <v>0</v>
      </c>
      <c r="T102" s="104">
        <f t="shared" si="41"/>
        <v>0</v>
      </c>
      <c r="U102" s="104">
        <f t="shared" si="42"/>
        <v>0</v>
      </c>
      <c r="V102" s="104">
        <f t="shared" si="43"/>
        <v>0</v>
      </c>
      <c r="W102" s="104">
        <f t="shared" si="44"/>
        <v>0</v>
      </c>
      <c r="X102" s="105">
        <f t="shared" si="45"/>
        <v>0</v>
      </c>
      <c r="Z102" s="185"/>
      <c r="AA102" s="186"/>
      <c r="AB102" s="189"/>
    </row>
    <row r="103" spans="2:28" x14ac:dyDescent="0.2">
      <c r="B103" s="84"/>
      <c r="C103" s="35"/>
      <c r="D103" s="99"/>
      <c r="E103" s="99"/>
      <c r="F103" s="40"/>
      <c r="G103" s="101"/>
      <c r="H103" s="40"/>
      <c r="I103" s="104">
        <f t="shared" si="46"/>
        <v>0</v>
      </c>
      <c r="J103" s="241"/>
      <c r="K103" s="129"/>
      <c r="L103" s="130"/>
      <c r="M103" s="223">
        <f t="shared" si="39"/>
        <v>0</v>
      </c>
      <c r="N103" s="224">
        <f t="shared" si="39"/>
        <v>0</v>
      </c>
      <c r="O103" s="224">
        <f t="shared" si="39"/>
        <v>0</v>
      </c>
      <c r="P103" s="224">
        <f t="shared" si="39"/>
        <v>0</v>
      </c>
      <c r="Q103" s="224">
        <f t="shared" si="39"/>
        <v>0</v>
      </c>
      <c r="R103" s="225">
        <f t="shared" si="39"/>
        <v>0</v>
      </c>
      <c r="S103" s="121">
        <f t="shared" si="40"/>
        <v>0</v>
      </c>
      <c r="T103" s="104">
        <f t="shared" si="41"/>
        <v>0</v>
      </c>
      <c r="U103" s="104">
        <f t="shared" si="42"/>
        <v>0</v>
      </c>
      <c r="V103" s="104">
        <f t="shared" si="43"/>
        <v>0</v>
      </c>
      <c r="W103" s="104">
        <f t="shared" si="44"/>
        <v>0</v>
      </c>
      <c r="X103" s="105">
        <f t="shared" si="45"/>
        <v>0</v>
      </c>
      <c r="Z103" s="185"/>
      <c r="AA103" s="186"/>
      <c r="AB103" s="189"/>
    </row>
    <row r="104" spans="2:28" x14ac:dyDescent="0.2">
      <c r="B104" s="84"/>
      <c r="C104" s="35"/>
      <c r="D104" s="99"/>
      <c r="E104" s="99"/>
      <c r="F104" s="40"/>
      <c r="G104" s="101"/>
      <c r="H104" s="40"/>
      <c r="I104" s="104">
        <f t="shared" si="46"/>
        <v>0</v>
      </c>
      <c r="J104" s="241"/>
      <c r="K104" s="129"/>
      <c r="L104" s="130"/>
      <c r="M104" s="223">
        <f t="shared" si="39"/>
        <v>0</v>
      </c>
      <c r="N104" s="224">
        <f t="shared" si="39"/>
        <v>0</v>
      </c>
      <c r="O104" s="224">
        <f t="shared" si="39"/>
        <v>0</v>
      </c>
      <c r="P104" s="224">
        <f t="shared" si="39"/>
        <v>0</v>
      </c>
      <c r="Q104" s="224">
        <f t="shared" si="39"/>
        <v>0</v>
      </c>
      <c r="R104" s="225">
        <f t="shared" si="39"/>
        <v>0</v>
      </c>
      <c r="S104" s="121">
        <f t="shared" si="40"/>
        <v>0</v>
      </c>
      <c r="T104" s="104">
        <f t="shared" si="41"/>
        <v>0</v>
      </c>
      <c r="U104" s="104">
        <f t="shared" si="42"/>
        <v>0</v>
      </c>
      <c r="V104" s="104">
        <f t="shared" si="43"/>
        <v>0</v>
      </c>
      <c r="W104" s="104">
        <f t="shared" si="44"/>
        <v>0</v>
      </c>
      <c r="X104" s="105">
        <f t="shared" si="45"/>
        <v>0</v>
      </c>
      <c r="Z104" s="185"/>
      <c r="AA104" s="186"/>
      <c r="AB104" s="189"/>
    </row>
    <row r="105" spans="2:28" x14ac:dyDescent="0.2">
      <c r="B105" s="84"/>
      <c r="C105" s="35"/>
      <c r="D105" s="99"/>
      <c r="E105" s="99"/>
      <c r="F105" s="40"/>
      <c r="G105" s="101"/>
      <c r="H105" s="40"/>
      <c r="I105" s="104">
        <f t="shared" si="46"/>
        <v>0</v>
      </c>
      <c r="J105" s="241"/>
      <c r="K105" s="129"/>
      <c r="L105" s="130"/>
      <c r="M105" s="223">
        <f t="shared" ref="M105:R114" si="47">IF($L105=1,($I105-$J105)*N$11,IF($L105=2,($I105-$J105)*N$12,IF($L105=3,($I105-$J105)*N$13,IF($L105=4,($I105-$J105)*N$14,IF($L105=5,($I105-$J105)*N$15,IF($L105=6,($I105-$J105)*N$16,IF($L105=7,($I105-$J105)*N$17,IF($L105=8,($I105-$J105)*N$18,0))))))))+IF($L105=9,($I105-$J105)*N$19,IF($L105=10,($I105-$J105)*N$20,IF($L105=11,($I105-$J105)*N$21,IF($L105=12,($I105-$J105)*N$22,IF($L105=13,($I105-$J105)*N$23,IF($L105=14,($I105-$J105)*N$24,IF($L105=15,($I105-$J105)*N$25,IF($L105=16,($I105-$J105)*N$26,0))))))))</f>
        <v>0</v>
      </c>
      <c r="N105" s="224">
        <f t="shared" si="47"/>
        <v>0</v>
      </c>
      <c r="O105" s="224">
        <f t="shared" si="47"/>
        <v>0</v>
      </c>
      <c r="P105" s="224">
        <f t="shared" si="47"/>
        <v>0</v>
      </c>
      <c r="Q105" s="224">
        <f t="shared" si="47"/>
        <v>0</v>
      </c>
      <c r="R105" s="225">
        <f t="shared" si="47"/>
        <v>0</v>
      </c>
      <c r="S105" s="121">
        <f t="shared" si="40"/>
        <v>0</v>
      </c>
      <c r="T105" s="104">
        <f t="shared" si="41"/>
        <v>0</v>
      </c>
      <c r="U105" s="104">
        <f t="shared" si="42"/>
        <v>0</v>
      </c>
      <c r="V105" s="104">
        <f t="shared" si="43"/>
        <v>0</v>
      </c>
      <c r="W105" s="104">
        <f t="shared" si="44"/>
        <v>0</v>
      </c>
      <c r="X105" s="105">
        <f t="shared" si="45"/>
        <v>0</v>
      </c>
      <c r="Z105" s="185"/>
      <c r="AA105" s="186"/>
      <c r="AB105" s="189"/>
    </row>
    <row r="106" spans="2:28" x14ac:dyDescent="0.2">
      <c r="B106" s="84"/>
      <c r="C106" s="35"/>
      <c r="D106" s="99"/>
      <c r="E106" s="99"/>
      <c r="F106" s="40"/>
      <c r="G106" s="101"/>
      <c r="H106" s="40"/>
      <c r="I106" s="104">
        <f t="shared" si="46"/>
        <v>0</v>
      </c>
      <c r="J106" s="241"/>
      <c r="K106" s="129"/>
      <c r="L106" s="130"/>
      <c r="M106" s="223">
        <f t="shared" si="47"/>
        <v>0</v>
      </c>
      <c r="N106" s="224">
        <f t="shared" si="47"/>
        <v>0</v>
      </c>
      <c r="O106" s="224">
        <f t="shared" si="47"/>
        <v>0</v>
      </c>
      <c r="P106" s="224">
        <f t="shared" si="47"/>
        <v>0</v>
      </c>
      <c r="Q106" s="224">
        <f t="shared" si="47"/>
        <v>0</v>
      </c>
      <c r="R106" s="225">
        <f t="shared" si="47"/>
        <v>0</v>
      </c>
      <c r="S106" s="121">
        <f t="shared" si="40"/>
        <v>0</v>
      </c>
      <c r="T106" s="104">
        <f t="shared" si="41"/>
        <v>0</v>
      </c>
      <c r="U106" s="104">
        <f t="shared" si="42"/>
        <v>0</v>
      </c>
      <c r="V106" s="104">
        <f t="shared" si="43"/>
        <v>0</v>
      </c>
      <c r="W106" s="104">
        <f t="shared" si="44"/>
        <v>0</v>
      </c>
      <c r="X106" s="105">
        <f t="shared" si="45"/>
        <v>0</v>
      </c>
      <c r="Z106" s="185"/>
      <c r="AA106" s="186"/>
      <c r="AB106" s="189"/>
    </row>
    <row r="107" spans="2:28" x14ac:dyDescent="0.2">
      <c r="B107" s="84"/>
      <c r="C107" s="35"/>
      <c r="D107" s="99"/>
      <c r="E107" s="99"/>
      <c r="F107" s="40"/>
      <c r="G107" s="101"/>
      <c r="H107" s="40"/>
      <c r="I107" s="104">
        <f t="shared" si="46"/>
        <v>0</v>
      </c>
      <c r="J107" s="241"/>
      <c r="K107" s="129"/>
      <c r="L107" s="130"/>
      <c r="M107" s="223">
        <f t="shared" si="47"/>
        <v>0</v>
      </c>
      <c r="N107" s="224">
        <f t="shared" si="47"/>
        <v>0</v>
      </c>
      <c r="O107" s="224">
        <f t="shared" si="47"/>
        <v>0</v>
      </c>
      <c r="P107" s="224">
        <f t="shared" si="47"/>
        <v>0</v>
      </c>
      <c r="Q107" s="224">
        <f t="shared" si="47"/>
        <v>0</v>
      </c>
      <c r="R107" s="225">
        <f t="shared" si="47"/>
        <v>0</v>
      </c>
      <c r="S107" s="121">
        <f t="shared" si="40"/>
        <v>0</v>
      </c>
      <c r="T107" s="104">
        <f t="shared" si="41"/>
        <v>0</v>
      </c>
      <c r="U107" s="104">
        <f t="shared" si="42"/>
        <v>0</v>
      </c>
      <c r="V107" s="104">
        <f t="shared" si="43"/>
        <v>0</v>
      </c>
      <c r="W107" s="104">
        <f t="shared" si="44"/>
        <v>0</v>
      </c>
      <c r="X107" s="105">
        <f t="shared" si="45"/>
        <v>0</v>
      </c>
      <c r="Z107" s="185"/>
      <c r="AA107" s="186"/>
      <c r="AB107" s="189"/>
    </row>
    <row r="108" spans="2:28" x14ac:dyDescent="0.2">
      <c r="B108" s="84"/>
      <c r="C108" s="35"/>
      <c r="D108" s="99"/>
      <c r="E108" s="99"/>
      <c r="F108" s="40"/>
      <c r="G108" s="101"/>
      <c r="H108" s="40"/>
      <c r="I108" s="104">
        <f t="shared" si="46"/>
        <v>0</v>
      </c>
      <c r="J108" s="241"/>
      <c r="K108" s="129"/>
      <c r="L108" s="130"/>
      <c r="M108" s="223">
        <f t="shared" si="47"/>
        <v>0</v>
      </c>
      <c r="N108" s="224">
        <f t="shared" si="47"/>
        <v>0</v>
      </c>
      <c r="O108" s="224">
        <f t="shared" si="47"/>
        <v>0</v>
      </c>
      <c r="P108" s="224">
        <f t="shared" si="47"/>
        <v>0</v>
      </c>
      <c r="Q108" s="224">
        <f t="shared" si="47"/>
        <v>0</v>
      </c>
      <c r="R108" s="225">
        <f t="shared" si="47"/>
        <v>0</v>
      </c>
      <c r="S108" s="121">
        <f t="shared" si="40"/>
        <v>0</v>
      </c>
      <c r="T108" s="104">
        <f t="shared" si="41"/>
        <v>0</v>
      </c>
      <c r="U108" s="104">
        <f t="shared" si="42"/>
        <v>0</v>
      </c>
      <c r="V108" s="104">
        <f t="shared" si="43"/>
        <v>0</v>
      </c>
      <c r="W108" s="104">
        <f t="shared" si="44"/>
        <v>0</v>
      </c>
      <c r="X108" s="105">
        <f t="shared" si="45"/>
        <v>0</v>
      </c>
      <c r="Z108" s="185"/>
      <c r="AA108" s="186"/>
      <c r="AB108" s="189"/>
    </row>
    <row r="109" spans="2:28" x14ac:dyDescent="0.2">
      <c r="B109" s="84"/>
      <c r="C109" s="35"/>
      <c r="D109" s="99"/>
      <c r="E109" s="99"/>
      <c r="F109" s="40"/>
      <c r="G109" s="101"/>
      <c r="H109" s="40"/>
      <c r="I109" s="104">
        <f t="shared" si="46"/>
        <v>0</v>
      </c>
      <c r="J109" s="241"/>
      <c r="K109" s="129"/>
      <c r="L109" s="130"/>
      <c r="M109" s="223">
        <f t="shared" si="47"/>
        <v>0</v>
      </c>
      <c r="N109" s="224">
        <f t="shared" si="47"/>
        <v>0</v>
      </c>
      <c r="O109" s="224">
        <f t="shared" si="47"/>
        <v>0</v>
      </c>
      <c r="P109" s="224">
        <f t="shared" si="47"/>
        <v>0</v>
      </c>
      <c r="Q109" s="224">
        <f t="shared" si="47"/>
        <v>0</v>
      </c>
      <c r="R109" s="225">
        <f t="shared" si="47"/>
        <v>0</v>
      </c>
      <c r="S109" s="121">
        <f t="shared" si="40"/>
        <v>0</v>
      </c>
      <c r="T109" s="104">
        <f t="shared" si="41"/>
        <v>0</v>
      </c>
      <c r="U109" s="104">
        <f t="shared" si="42"/>
        <v>0</v>
      </c>
      <c r="V109" s="104">
        <f t="shared" si="43"/>
        <v>0</v>
      </c>
      <c r="W109" s="104">
        <f t="shared" si="44"/>
        <v>0</v>
      </c>
      <c r="X109" s="105">
        <f t="shared" si="45"/>
        <v>0</v>
      </c>
      <c r="Z109" s="185"/>
      <c r="AA109" s="186"/>
      <c r="AB109" s="189"/>
    </row>
    <row r="110" spans="2:28" x14ac:dyDescent="0.2">
      <c r="B110" s="84"/>
      <c r="C110" s="35"/>
      <c r="D110" s="99"/>
      <c r="E110" s="99"/>
      <c r="F110" s="40"/>
      <c r="G110" s="101"/>
      <c r="H110" s="40"/>
      <c r="I110" s="104">
        <f t="shared" si="46"/>
        <v>0</v>
      </c>
      <c r="J110" s="241"/>
      <c r="K110" s="129"/>
      <c r="L110" s="130"/>
      <c r="M110" s="223">
        <f t="shared" si="47"/>
        <v>0</v>
      </c>
      <c r="N110" s="224">
        <f t="shared" si="47"/>
        <v>0</v>
      </c>
      <c r="O110" s="224">
        <f t="shared" si="47"/>
        <v>0</v>
      </c>
      <c r="P110" s="224">
        <f t="shared" si="47"/>
        <v>0</v>
      </c>
      <c r="Q110" s="224">
        <f t="shared" si="47"/>
        <v>0</v>
      </c>
      <c r="R110" s="225">
        <f t="shared" si="47"/>
        <v>0</v>
      </c>
      <c r="S110" s="121">
        <f t="shared" si="40"/>
        <v>0</v>
      </c>
      <c r="T110" s="104">
        <f t="shared" si="41"/>
        <v>0</v>
      </c>
      <c r="U110" s="104">
        <f t="shared" si="42"/>
        <v>0</v>
      </c>
      <c r="V110" s="104">
        <f t="shared" si="43"/>
        <v>0</v>
      </c>
      <c r="W110" s="104">
        <f t="shared" si="44"/>
        <v>0</v>
      </c>
      <c r="X110" s="105">
        <f t="shared" si="45"/>
        <v>0</v>
      </c>
      <c r="Z110" s="185"/>
      <c r="AA110" s="186"/>
      <c r="AB110" s="189"/>
    </row>
    <row r="111" spans="2:28" x14ac:dyDescent="0.2">
      <c r="B111" s="84"/>
      <c r="C111" s="35"/>
      <c r="D111" s="99"/>
      <c r="E111" s="99"/>
      <c r="F111" s="40"/>
      <c r="G111" s="101"/>
      <c r="H111" s="40"/>
      <c r="I111" s="104">
        <f t="shared" si="46"/>
        <v>0</v>
      </c>
      <c r="J111" s="241"/>
      <c r="K111" s="129"/>
      <c r="L111" s="130"/>
      <c r="M111" s="223">
        <f t="shared" si="47"/>
        <v>0</v>
      </c>
      <c r="N111" s="224">
        <f t="shared" si="47"/>
        <v>0</v>
      </c>
      <c r="O111" s="224">
        <f t="shared" si="47"/>
        <v>0</v>
      </c>
      <c r="P111" s="224">
        <f t="shared" si="47"/>
        <v>0</v>
      </c>
      <c r="Q111" s="224">
        <f t="shared" si="47"/>
        <v>0</v>
      </c>
      <c r="R111" s="225">
        <f t="shared" si="47"/>
        <v>0</v>
      </c>
      <c r="S111" s="121">
        <f t="shared" si="40"/>
        <v>0</v>
      </c>
      <c r="T111" s="104">
        <f t="shared" si="41"/>
        <v>0</v>
      </c>
      <c r="U111" s="104">
        <f t="shared" si="42"/>
        <v>0</v>
      </c>
      <c r="V111" s="104">
        <f t="shared" si="43"/>
        <v>0</v>
      </c>
      <c r="W111" s="104">
        <f t="shared" si="44"/>
        <v>0</v>
      </c>
      <c r="X111" s="105">
        <f t="shared" si="45"/>
        <v>0</v>
      </c>
      <c r="Z111" s="185"/>
      <c r="AA111" s="186"/>
      <c r="AB111" s="189"/>
    </row>
    <row r="112" spans="2:28" x14ac:dyDescent="0.2">
      <c r="B112" s="84"/>
      <c r="C112" s="35"/>
      <c r="D112" s="99"/>
      <c r="E112" s="99"/>
      <c r="F112" s="40"/>
      <c r="G112" s="101"/>
      <c r="H112" s="40"/>
      <c r="I112" s="104">
        <f t="shared" si="46"/>
        <v>0</v>
      </c>
      <c r="J112" s="241"/>
      <c r="K112" s="129"/>
      <c r="L112" s="130"/>
      <c r="M112" s="223">
        <f t="shared" si="47"/>
        <v>0</v>
      </c>
      <c r="N112" s="224">
        <f t="shared" si="47"/>
        <v>0</v>
      </c>
      <c r="O112" s="224">
        <f t="shared" si="47"/>
        <v>0</v>
      </c>
      <c r="P112" s="224">
        <f t="shared" si="47"/>
        <v>0</v>
      </c>
      <c r="Q112" s="224">
        <f t="shared" si="47"/>
        <v>0</v>
      </c>
      <c r="R112" s="225">
        <f t="shared" si="47"/>
        <v>0</v>
      </c>
      <c r="S112" s="121">
        <f t="shared" si="40"/>
        <v>0</v>
      </c>
      <c r="T112" s="104">
        <f t="shared" si="41"/>
        <v>0</v>
      </c>
      <c r="U112" s="104">
        <f t="shared" si="42"/>
        <v>0</v>
      </c>
      <c r="V112" s="104">
        <f t="shared" si="43"/>
        <v>0</v>
      </c>
      <c r="W112" s="104">
        <f t="shared" si="44"/>
        <v>0</v>
      </c>
      <c r="X112" s="105">
        <f t="shared" si="45"/>
        <v>0</v>
      </c>
      <c r="Z112" s="185"/>
      <c r="AA112" s="186"/>
      <c r="AB112" s="189"/>
    </row>
    <row r="113" spans="2:28" x14ac:dyDescent="0.2">
      <c r="B113" s="84"/>
      <c r="C113" s="35"/>
      <c r="D113" s="99"/>
      <c r="E113" s="99"/>
      <c r="F113" s="40"/>
      <c r="G113" s="101"/>
      <c r="H113" s="40"/>
      <c r="I113" s="104">
        <f t="shared" si="46"/>
        <v>0</v>
      </c>
      <c r="J113" s="241"/>
      <c r="K113" s="129"/>
      <c r="L113" s="130"/>
      <c r="M113" s="223">
        <f t="shared" si="47"/>
        <v>0</v>
      </c>
      <c r="N113" s="224">
        <f t="shared" si="47"/>
        <v>0</v>
      </c>
      <c r="O113" s="224">
        <f t="shared" si="47"/>
        <v>0</v>
      </c>
      <c r="P113" s="224">
        <f t="shared" si="47"/>
        <v>0</v>
      </c>
      <c r="Q113" s="224">
        <f t="shared" si="47"/>
        <v>0</v>
      </c>
      <c r="R113" s="225">
        <f t="shared" si="47"/>
        <v>0</v>
      </c>
      <c r="S113" s="121">
        <f t="shared" si="40"/>
        <v>0</v>
      </c>
      <c r="T113" s="104">
        <f t="shared" si="41"/>
        <v>0</v>
      </c>
      <c r="U113" s="104">
        <f t="shared" si="42"/>
        <v>0</v>
      </c>
      <c r="V113" s="104">
        <f t="shared" si="43"/>
        <v>0</v>
      </c>
      <c r="W113" s="104">
        <f t="shared" si="44"/>
        <v>0</v>
      </c>
      <c r="X113" s="105">
        <f t="shared" si="45"/>
        <v>0</v>
      </c>
      <c r="Z113" s="185"/>
      <c r="AA113" s="186"/>
      <c r="AB113" s="189"/>
    </row>
    <row r="114" spans="2:28" x14ac:dyDescent="0.2">
      <c r="B114" s="84"/>
      <c r="C114" s="35"/>
      <c r="D114" s="99"/>
      <c r="E114" s="99"/>
      <c r="F114" s="40"/>
      <c r="G114" s="101"/>
      <c r="H114" s="40"/>
      <c r="I114" s="104">
        <f t="shared" si="46"/>
        <v>0</v>
      </c>
      <c r="J114" s="241"/>
      <c r="K114" s="129"/>
      <c r="L114" s="130"/>
      <c r="M114" s="223">
        <f t="shared" si="47"/>
        <v>0</v>
      </c>
      <c r="N114" s="224">
        <f t="shared" si="47"/>
        <v>0</v>
      </c>
      <c r="O114" s="224">
        <f t="shared" si="47"/>
        <v>0</v>
      </c>
      <c r="P114" s="224">
        <f t="shared" si="47"/>
        <v>0</v>
      </c>
      <c r="Q114" s="224">
        <f t="shared" si="47"/>
        <v>0</v>
      </c>
      <c r="R114" s="225">
        <f t="shared" si="47"/>
        <v>0</v>
      </c>
      <c r="S114" s="121">
        <f t="shared" si="40"/>
        <v>0</v>
      </c>
      <c r="T114" s="104">
        <f t="shared" si="41"/>
        <v>0</v>
      </c>
      <c r="U114" s="104">
        <f t="shared" si="42"/>
        <v>0</v>
      </c>
      <c r="V114" s="104">
        <f t="shared" si="43"/>
        <v>0</v>
      </c>
      <c r="W114" s="104">
        <f t="shared" si="44"/>
        <v>0</v>
      </c>
      <c r="X114" s="105">
        <f t="shared" si="45"/>
        <v>0</v>
      </c>
      <c r="Z114" s="185"/>
      <c r="AA114" s="186"/>
      <c r="AB114" s="189"/>
    </row>
    <row r="115" spans="2:28" x14ac:dyDescent="0.2">
      <c r="B115" s="84"/>
      <c r="C115" s="35"/>
      <c r="D115" s="99"/>
      <c r="E115" s="99"/>
      <c r="F115" s="40"/>
      <c r="G115" s="101"/>
      <c r="H115" s="40"/>
      <c r="I115" s="104">
        <f t="shared" si="46"/>
        <v>0</v>
      </c>
      <c r="J115" s="241"/>
      <c r="K115" s="129"/>
      <c r="L115" s="130"/>
      <c r="M115" s="223">
        <f t="shared" ref="M115:R118" si="48">IF($L115=1,($I115-$J115)*N$11,IF($L115=2,($I115-$J115)*N$12,IF($L115=3,($I115-$J115)*N$13,IF($L115=4,($I115-$J115)*N$14,IF($L115=5,($I115-$J115)*N$15,IF($L115=6,($I115-$J115)*N$16,IF($L115=7,($I115-$J115)*N$17,IF($L115=8,($I115-$J115)*N$18,0))))))))+IF($L115=9,($I115-$J115)*N$19,IF($L115=10,($I115-$J115)*N$20,IF($L115=11,($I115-$J115)*N$21,IF($L115=12,($I115-$J115)*N$22,IF($L115=13,($I115-$J115)*N$23,IF($L115=14,($I115-$J115)*N$24,IF($L115=15,($I115-$J115)*N$25,IF($L115=16,($I115-$J115)*N$26,0))))))))</f>
        <v>0</v>
      </c>
      <c r="N115" s="224">
        <f t="shared" si="48"/>
        <v>0</v>
      </c>
      <c r="O115" s="224">
        <f t="shared" si="48"/>
        <v>0</v>
      </c>
      <c r="P115" s="224">
        <f t="shared" si="48"/>
        <v>0</v>
      </c>
      <c r="Q115" s="224">
        <f t="shared" si="48"/>
        <v>0</v>
      </c>
      <c r="R115" s="225">
        <f t="shared" si="48"/>
        <v>0</v>
      </c>
      <c r="S115" s="121">
        <f t="shared" si="40"/>
        <v>0</v>
      </c>
      <c r="T115" s="104">
        <f t="shared" si="41"/>
        <v>0</v>
      </c>
      <c r="U115" s="104">
        <f t="shared" si="42"/>
        <v>0</v>
      </c>
      <c r="V115" s="104">
        <f t="shared" si="43"/>
        <v>0</v>
      </c>
      <c r="W115" s="104">
        <f t="shared" si="44"/>
        <v>0</v>
      </c>
      <c r="X115" s="105">
        <f t="shared" si="45"/>
        <v>0</v>
      </c>
      <c r="Z115" s="185"/>
      <c r="AA115" s="186"/>
      <c r="AB115" s="189"/>
    </row>
    <row r="116" spans="2:28" x14ac:dyDescent="0.2">
      <c r="B116" s="84"/>
      <c r="C116" s="35"/>
      <c r="D116" s="99"/>
      <c r="E116" s="99"/>
      <c r="F116" s="40"/>
      <c r="G116" s="101"/>
      <c r="H116" s="40"/>
      <c r="I116" s="104">
        <f t="shared" si="46"/>
        <v>0</v>
      </c>
      <c r="J116" s="241"/>
      <c r="K116" s="129"/>
      <c r="L116" s="130"/>
      <c r="M116" s="223">
        <f t="shared" si="48"/>
        <v>0</v>
      </c>
      <c r="N116" s="224">
        <f t="shared" si="48"/>
        <v>0</v>
      </c>
      <c r="O116" s="224">
        <f t="shared" si="48"/>
        <v>0</v>
      </c>
      <c r="P116" s="224">
        <f t="shared" si="48"/>
        <v>0</v>
      </c>
      <c r="Q116" s="224">
        <f t="shared" si="48"/>
        <v>0</v>
      </c>
      <c r="R116" s="225">
        <f t="shared" si="48"/>
        <v>0</v>
      </c>
      <c r="S116" s="121">
        <f t="shared" si="40"/>
        <v>0</v>
      </c>
      <c r="T116" s="104">
        <f t="shared" si="41"/>
        <v>0</v>
      </c>
      <c r="U116" s="104">
        <f t="shared" si="42"/>
        <v>0</v>
      </c>
      <c r="V116" s="104">
        <f t="shared" si="43"/>
        <v>0</v>
      </c>
      <c r="W116" s="104">
        <f t="shared" si="44"/>
        <v>0</v>
      </c>
      <c r="X116" s="105">
        <f t="shared" si="45"/>
        <v>0</v>
      </c>
      <c r="Z116" s="185"/>
      <c r="AA116" s="186"/>
      <c r="AB116" s="189"/>
    </row>
    <row r="117" spans="2:28" x14ac:dyDescent="0.2">
      <c r="B117" s="84"/>
      <c r="C117" s="35"/>
      <c r="D117" s="99"/>
      <c r="E117" s="99"/>
      <c r="F117" s="40"/>
      <c r="G117" s="101"/>
      <c r="H117" s="40"/>
      <c r="I117" s="104">
        <f t="shared" si="46"/>
        <v>0</v>
      </c>
      <c r="J117" s="241"/>
      <c r="K117" s="129"/>
      <c r="L117" s="130"/>
      <c r="M117" s="223">
        <f t="shared" si="48"/>
        <v>0</v>
      </c>
      <c r="N117" s="224">
        <f t="shared" si="48"/>
        <v>0</v>
      </c>
      <c r="O117" s="224">
        <f t="shared" si="48"/>
        <v>0</v>
      </c>
      <c r="P117" s="224">
        <f t="shared" si="48"/>
        <v>0</v>
      </c>
      <c r="Q117" s="224">
        <f t="shared" si="48"/>
        <v>0</v>
      </c>
      <c r="R117" s="225">
        <f t="shared" si="48"/>
        <v>0</v>
      </c>
      <c r="S117" s="121">
        <f t="shared" si="40"/>
        <v>0</v>
      </c>
      <c r="T117" s="104">
        <f t="shared" si="41"/>
        <v>0</v>
      </c>
      <c r="U117" s="104">
        <f t="shared" si="42"/>
        <v>0</v>
      </c>
      <c r="V117" s="104">
        <f t="shared" si="43"/>
        <v>0</v>
      </c>
      <c r="W117" s="104">
        <f t="shared" si="44"/>
        <v>0</v>
      </c>
      <c r="X117" s="105">
        <f t="shared" si="45"/>
        <v>0</v>
      </c>
      <c r="Z117" s="185"/>
      <c r="AA117" s="186"/>
      <c r="AB117" s="189"/>
    </row>
    <row r="118" spans="2:28" x14ac:dyDescent="0.2">
      <c r="B118" s="84"/>
      <c r="C118" s="35"/>
      <c r="D118" s="99"/>
      <c r="E118" s="99"/>
      <c r="F118" s="40"/>
      <c r="G118" s="101"/>
      <c r="H118" s="40"/>
      <c r="I118" s="104">
        <f t="shared" si="46"/>
        <v>0</v>
      </c>
      <c r="J118" s="241"/>
      <c r="K118" s="129"/>
      <c r="L118" s="130"/>
      <c r="M118" s="223">
        <f t="shared" si="48"/>
        <v>0</v>
      </c>
      <c r="N118" s="224">
        <f t="shared" si="48"/>
        <v>0</v>
      </c>
      <c r="O118" s="224">
        <f t="shared" si="48"/>
        <v>0</v>
      </c>
      <c r="P118" s="224">
        <f t="shared" si="48"/>
        <v>0</v>
      </c>
      <c r="Q118" s="224">
        <f t="shared" si="48"/>
        <v>0</v>
      </c>
      <c r="R118" s="225">
        <f t="shared" si="48"/>
        <v>0</v>
      </c>
      <c r="S118" s="121">
        <f t="shared" si="40"/>
        <v>0</v>
      </c>
      <c r="T118" s="104">
        <f t="shared" si="41"/>
        <v>0</v>
      </c>
      <c r="U118" s="104">
        <f t="shared" si="42"/>
        <v>0</v>
      </c>
      <c r="V118" s="104">
        <f t="shared" si="43"/>
        <v>0</v>
      </c>
      <c r="W118" s="104">
        <f t="shared" si="44"/>
        <v>0</v>
      </c>
      <c r="X118" s="105">
        <f t="shared" si="45"/>
        <v>0</v>
      </c>
      <c r="Z118" s="185"/>
      <c r="AA118" s="186"/>
      <c r="AB118" s="189"/>
    </row>
    <row r="119" spans="2:28" x14ac:dyDescent="0.2">
      <c r="B119" s="84">
        <v>340</v>
      </c>
      <c r="C119" s="35" t="s">
        <v>51</v>
      </c>
      <c r="D119" s="85"/>
      <c r="E119" s="85"/>
      <c r="F119" s="86"/>
      <c r="G119" s="87"/>
      <c r="H119" s="86"/>
      <c r="I119" s="122"/>
      <c r="J119" s="122"/>
      <c r="K119" s="88"/>
      <c r="L119" s="89"/>
      <c r="M119" s="123"/>
      <c r="N119" s="122"/>
      <c r="O119" s="122"/>
      <c r="P119" s="122"/>
      <c r="Q119" s="122"/>
      <c r="R119" s="124"/>
      <c r="S119" s="125"/>
      <c r="T119" s="122"/>
      <c r="U119" s="122"/>
      <c r="V119" s="122"/>
      <c r="W119" s="122"/>
      <c r="X119" s="124"/>
      <c r="Z119" s="185"/>
      <c r="AA119" s="186"/>
      <c r="AB119" s="189"/>
    </row>
    <row r="120" spans="2:28" x14ac:dyDescent="0.2">
      <c r="B120" s="84"/>
      <c r="C120" s="35" t="s">
        <v>41</v>
      </c>
      <c r="D120" s="99"/>
      <c r="E120" s="99"/>
      <c r="F120" s="40"/>
      <c r="G120" s="45"/>
      <c r="H120" s="40"/>
      <c r="I120" s="104">
        <f>H120*F120</f>
        <v>0</v>
      </c>
      <c r="J120" s="241"/>
      <c r="K120" s="129"/>
      <c r="L120" s="130"/>
      <c r="M120" s="223">
        <f t="shared" ref="M120:R129" si="49">IF($L120=1,($I120-$J120)*N$11,IF($L120=2,($I120-$J120)*N$12,IF($L120=3,($I120-$J120)*N$13,IF($L120=4,($I120-$J120)*N$14,IF($L120=5,($I120-$J120)*N$15,IF($L120=6,($I120-$J120)*N$16,IF($L120=7,($I120-$J120)*N$17,IF($L120=8,($I120-$J120)*N$18,0))))))))+IF($L120=9,($I120-$J120)*N$19,IF($L120=10,($I120-$J120)*N$20,IF($L120=11,($I120-$J120)*N$21,IF($L120=12,($I120-$J120)*N$22,IF($L120=13,($I120-$J120)*N$23,IF($L120=14,($I120-$J120)*N$24,IF($L120=15,($I120-$J120)*N$25,IF($L120=16,($I120-$J120)*N$26,0))))))))</f>
        <v>0</v>
      </c>
      <c r="N120" s="224">
        <f t="shared" si="49"/>
        <v>0</v>
      </c>
      <c r="O120" s="224">
        <f t="shared" si="49"/>
        <v>0</v>
      </c>
      <c r="P120" s="224">
        <f t="shared" si="49"/>
        <v>0</v>
      </c>
      <c r="Q120" s="224">
        <f t="shared" si="49"/>
        <v>0</v>
      </c>
      <c r="R120" s="225">
        <f t="shared" si="49"/>
        <v>0</v>
      </c>
      <c r="S120" s="121">
        <f t="shared" ref="S120:S140" si="50">IF($L120=1,$K120*N$11,IF($L120=2,$K120*N$12,IF($L120=3,$K120*N$13,IF($L120=4,$K120*N$14,IF($L120=5,$K120*N$15,IF($L120=6,$K120*N$16,IF($L120=7,$K120*N$17,IF($L120=8,$K120*N$18,0))))))))+IF($L120=9,$K120*N$19,IF($L120=10,$K120*N$20,IF($L120=11,$K120*N$21,IF($L120=12,$K120*N$22,IF($L120=13,$K120*N$23,IF($L120=14,$K120*N$24,IF($L120=15,$K120*N$25,IF($L120=16,$K120*N$26,0))))))))</f>
        <v>0</v>
      </c>
      <c r="T120" s="104">
        <f t="shared" ref="T120:T140" si="51">IF($L120=1,$K120*O$11,IF($L120=2,$K120*O$12,IF($L120=3,$K120*O$13,IF($L120=4,$K120*O$14,IF($L120=5,$K120*O$15,IF($L120=6,$K120*O$16,IF($L120=7,$K120*O$17,IF($L120=8,$K120*O$18,0))))))))+IF($L120=9,$K120*O$19,IF($L120=10,$K120*O$20,IF($L120=11,$K120*O$21,IF($L120=12,$K120*O$22,IF($L120=13,$K120*O$23,IF($L120=14,$K120*O$24,IF($L120=15,$K120*O$25,IF($L120=16,$K120*O$26,0))))))))</f>
        <v>0</v>
      </c>
      <c r="U120" s="104">
        <f t="shared" ref="U120:U140" si="52">IF($L120=1,$K120*P$11,IF($L120=2,$K120*P$12,IF($L120=3,$K120*P$13,IF($L120=4,$K120*P$14,IF($L120=5,$K120*P$15,IF($L120=6,$K120*P$16,IF($L120=7,$K120*P$17,IF($L120=8,$K120*P$18,0))))))))+IF($L120=9,$K120*P$19,IF($L120=10,$K120*P$20,IF($L120=11,$K120*P$21,IF($L120=12,$K120*P$22,IF($L120=13,$K120*P$23,IF($L120=14,$K120*P$24,IF($L120=15,$K120*P$25,IF($L120=16,$K120*P$26,0))))))))</f>
        <v>0</v>
      </c>
      <c r="V120" s="104">
        <f t="shared" ref="V120:V140" si="53">IF($L120=1,$K120*Q$11,IF($L120=2,$K120*Q$12,IF($L120=3,$K120*Q$13,IF($L120=4,$K120*Q$14,IF($L120=5,$K120*Q$15,IF($L120=6,$K120*Q$16,IF($L120=7,$K120*Q$17,IF($L120=8,$K120*Q$18,0))))))))+IF($L120=9,$K120*Q$19,IF($L120=10,$K120*Q$20,IF($L120=11,$K120*Q$21,IF($L120=12,$K120*Q$22,IF($L120=13,$K120*Q$23,IF($L120=14,$K120*Q$24,IF($L120=15,$K120*Q$25,IF($L120=16,$K120*Q$26,0))))))))</f>
        <v>0</v>
      </c>
      <c r="W120" s="104">
        <f t="shared" ref="W120:W140" si="54">IF($L120=1,$K120*R$11,IF($L120=2,$K120*R$12,IF($L120=3,$K120*R$13,IF($L120=4,$K120*R$14,IF($L120=5,$K120*R$15,IF($L120=6,$K120*R$16,IF($L120=7,$K120*R$17,IF($L120=8,$K120*R$18,0))))))))+IF($L120=9,$K120*R$19,IF($L120=10,$K120*R$20,IF($L120=11,$K120*R$21,IF($L120=12,$K120*R$22,IF($L120=13,$K120*R$23,IF($L120=14,$K120*R$24,IF($L120=15,$K120*R$25,IF($L120=16,$K120*R$26,0))))))))</f>
        <v>0</v>
      </c>
      <c r="X120" s="105">
        <f t="shared" ref="X120:X140" si="55">IF($L120=1,$K120*S$11,IF($L120=2,$K120*S$12,IF($L120=3,$K120*S$13,IF($L120=4,$K120*S$14,IF($L120=5,$K120*S$15,IF($L120=6,$K120*S$16,IF($L120=7,$K120*S$17,IF($L120=8,$K120*S$18,0))))))))+IF($L120=9,$K120*S$19,IF($L120=10,$K120*S$20,IF($L120=11,$K120*S$21,IF($L120=12,$K120*S$22,IF($L120=13,$K120*S$23,IF($L120=14,$K120*S$24,IF($L120=15,$K120*S$25,IF($L120=16,$K120*S$26,0))))))))</f>
        <v>0</v>
      </c>
      <c r="Z120" s="185"/>
      <c r="AA120" s="186"/>
      <c r="AB120" s="189"/>
    </row>
    <row r="121" spans="2:28" x14ac:dyDescent="0.2">
      <c r="B121" s="84"/>
      <c r="C121" s="35"/>
      <c r="D121" s="99"/>
      <c r="E121" s="99"/>
      <c r="F121" s="40"/>
      <c r="G121" s="45"/>
      <c r="H121" s="40"/>
      <c r="I121" s="104">
        <f t="shared" ref="I121:I140" si="56">H121*F121</f>
        <v>0</v>
      </c>
      <c r="J121" s="241"/>
      <c r="K121" s="129"/>
      <c r="L121" s="130"/>
      <c r="M121" s="223">
        <f t="shared" si="49"/>
        <v>0</v>
      </c>
      <c r="N121" s="224">
        <f t="shared" si="49"/>
        <v>0</v>
      </c>
      <c r="O121" s="224">
        <f t="shared" si="49"/>
        <v>0</v>
      </c>
      <c r="P121" s="224">
        <f t="shared" si="49"/>
        <v>0</v>
      </c>
      <c r="Q121" s="224">
        <f t="shared" si="49"/>
        <v>0</v>
      </c>
      <c r="R121" s="225">
        <f t="shared" si="49"/>
        <v>0</v>
      </c>
      <c r="S121" s="121">
        <f t="shared" si="50"/>
        <v>0</v>
      </c>
      <c r="T121" s="104">
        <f t="shared" si="51"/>
        <v>0</v>
      </c>
      <c r="U121" s="104">
        <f t="shared" si="52"/>
        <v>0</v>
      </c>
      <c r="V121" s="104">
        <f t="shared" si="53"/>
        <v>0</v>
      </c>
      <c r="W121" s="104">
        <f t="shared" si="54"/>
        <v>0</v>
      </c>
      <c r="X121" s="105">
        <f t="shared" si="55"/>
        <v>0</v>
      </c>
      <c r="Z121" s="185"/>
      <c r="AA121" s="186"/>
      <c r="AB121" s="189"/>
    </row>
    <row r="122" spans="2:28" x14ac:dyDescent="0.2">
      <c r="B122" s="84"/>
      <c r="C122" s="35"/>
      <c r="D122" s="99"/>
      <c r="E122" s="99"/>
      <c r="F122" s="40"/>
      <c r="G122" s="45"/>
      <c r="H122" s="40"/>
      <c r="I122" s="104">
        <f t="shared" si="56"/>
        <v>0</v>
      </c>
      <c r="J122" s="241"/>
      <c r="K122" s="129"/>
      <c r="L122" s="130"/>
      <c r="M122" s="223">
        <f t="shared" si="49"/>
        <v>0</v>
      </c>
      <c r="N122" s="224">
        <f t="shared" si="49"/>
        <v>0</v>
      </c>
      <c r="O122" s="224">
        <f t="shared" si="49"/>
        <v>0</v>
      </c>
      <c r="P122" s="224">
        <f t="shared" si="49"/>
        <v>0</v>
      </c>
      <c r="Q122" s="224">
        <f t="shared" si="49"/>
        <v>0</v>
      </c>
      <c r="R122" s="225">
        <f t="shared" si="49"/>
        <v>0</v>
      </c>
      <c r="S122" s="121">
        <f t="shared" si="50"/>
        <v>0</v>
      </c>
      <c r="T122" s="104">
        <f t="shared" si="51"/>
        <v>0</v>
      </c>
      <c r="U122" s="104">
        <f t="shared" si="52"/>
        <v>0</v>
      </c>
      <c r="V122" s="104">
        <f t="shared" si="53"/>
        <v>0</v>
      </c>
      <c r="W122" s="104">
        <f t="shared" si="54"/>
        <v>0</v>
      </c>
      <c r="X122" s="105">
        <f t="shared" si="55"/>
        <v>0</v>
      </c>
      <c r="Z122" s="185"/>
      <c r="AA122" s="186"/>
      <c r="AB122" s="189"/>
    </row>
    <row r="123" spans="2:28" x14ac:dyDescent="0.2">
      <c r="B123" s="84"/>
      <c r="C123" s="35"/>
      <c r="D123" s="99"/>
      <c r="E123" s="99"/>
      <c r="F123" s="40"/>
      <c r="G123" s="45"/>
      <c r="H123" s="40"/>
      <c r="I123" s="104">
        <f t="shared" si="56"/>
        <v>0</v>
      </c>
      <c r="J123" s="241"/>
      <c r="K123" s="129"/>
      <c r="L123" s="130"/>
      <c r="M123" s="223">
        <f t="shared" si="49"/>
        <v>0</v>
      </c>
      <c r="N123" s="224">
        <f t="shared" si="49"/>
        <v>0</v>
      </c>
      <c r="O123" s="224">
        <f t="shared" si="49"/>
        <v>0</v>
      </c>
      <c r="P123" s="224">
        <f t="shared" si="49"/>
        <v>0</v>
      </c>
      <c r="Q123" s="224">
        <f t="shared" si="49"/>
        <v>0</v>
      </c>
      <c r="R123" s="225">
        <f t="shared" si="49"/>
        <v>0</v>
      </c>
      <c r="S123" s="121">
        <f t="shared" si="50"/>
        <v>0</v>
      </c>
      <c r="T123" s="104">
        <f t="shared" si="51"/>
        <v>0</v>
      </c>
      <c r="U123" s="104">
        <f t="shared" si="52"/>
        <v>0</v>
      </c>
      <c r="V123" s="104">
        <f t="shared" si="53"/>
        <v>0</v>
      </c>
      <c r="W123" s="104">
        <f t="shared" si="54"/>
        <v>0</v>
      </c>
      <c r="X123" s="105">
        <f t="shared" si="55"/>
        <v>0</v>
      </c>
      <c r="Z123" s="185"/>
      <c r="AA123" s="186"/>
      <c r="AB123" s="189"/>
    </row>
    <row r="124" spans="2:28" x14ac:dyDescent="0.2">
      <c r="B124" s="84"/>
      <c r="C124" s="35"/>
      <c r="D124" s="99"/>
      <c r="E124" s="99"/>
      <c r="F124" s="40"/>
      <c r="G124" s="45"/>
      <c r="H124" s="40"/>
      <c r="I124" s="104">
        <f t="shared" si="56"/>
        <v>0</v>
      </c>
      <c r="J124" s="241"/>
      <c r="K124" s="129"/>
      <c r="L124" s="130"/>
      <c r="M124" s="223">
        <f t="shared" si="49"/>
        <v>0</v>
      </c>
      <c r="N124" s="224">
        <f t="shared" si="49"/>
        <v>0</v>
      </c>
      <c r="O124" s="224">
        <f t="shared" si="49"/>
        <v>0</v>
      </c>
      <c r="P124" s="224">
        <f t="shared" si="49"/>
        <v>0</v>
      </c>
      <c r="Q124" s="224">
        <f t="shared" si="49"/>
        <v>0</v>
      </c>
      <c r="R124" s="225">
        <f t="shared" si="49"/>
        <v>0</v>
      </c>
      <c r="S124" s="121">
        <f t="shared" si="50"/>
        <v>0</v>
      </c>
      <c r="T124" s="104">
        <f t="shared" si="51"/>
        <v>0</v>
      </c>
      <c r="U124" s="104">
        <f t="shared" si="52"/>
        <v>0</v>
      </c>
      <c r="V124" s="104">
        <f t="shared" si="53"/>
        <v>0</v>
      </c>
      <c r="W124" s="104">
        <f t="shared" si="54"/>
        <v>0</v>
      </c>
      <c r="X124" s="105">
        <f t="shared" si="55"/>
        <v>0</v>
      </c>
      <c r="Z124" s="185"/>
      <c r="AA124" s="186"/>
      <c r="AB124" s="189"/>
    </row>
    <row r="125" spans="2:28" x14ac:dyDescent="0.2">
      <c r="B125" s="84"/>
      <c r="C125" s="35"/>
      <c r="D125" s="99"/>
      <c r="E125" s="99"/>
      <c r="F125" s="40"/>
      <c r="G125" s="45"/>
      <c r="H125" s="40"/>
      <c r="I125" s="104">
        <f t="shared" si="56"/>
        <v>0</v>
      </c>
      <c r="J125" s="241"/>
      <c r="K125" s="129"/>
      <c r="L125" s="130"/>
      <c r="M125" s="223">
        <f t="shared" si="49"/>
        <v>0</v>
      </c>
      <c r="N125" s="224">
        <f t="shared" si="49"/>
        <v>0</v>
      </c>
      <c r="O125" s="224">
        <f t="shared" si="49"/>
        <v>0</v>
      </c>
      <c r="P125" s="224">
        <f t="shared" si="49"/>
        <v>0</v>
      </c>
      <c r="Q125" s="224">
        <f t="shared" si="49"/>
        <v>0</v>
      </c>
      <c r="R125" s="225">
        <f t="shared" si="49"/>
        <v>0</v>
      </c>
      <c r="S125" s="121">
        <f t="shared" si="50"/>
        <v>0</v>
      </c>
      <c r="T125" s="104">
        <f t="shared" si="51"/>
        <v>0</v>
      </c>
      <c r="U125" s="104">
        <f t="shared" si="52"/>
        <v>0</v>
      </c>
      <c r="V125" s="104">
        <f t="shared" si="53"/>
        <v>0</v>
      </c>
      <c r="W125" s="104">
        <f t="shared" si="54"/>
        <v>0</v>
      </c>
      <c r="X125" s="105">
        <f t="shared" si="55"/>
        <v>0</v>
      </c>
      <c r="Z125" s="185"/>
      <c r="AA125" s="186"/>
      <c r="AB125" s="189"/>
    </row>
    <row r="126" spans="2:28" x14ac:dyDescent="0.2">
      <c r="B126" s="84"/>
      <c r="C126" s="35"/>
      <c r="D126" s="99"/>
      <c r="E126" s="99"/>
      <c r="F126" s="40"/>
      <c r="G126" s="45"/>
      <c r="H126" s="40"/>
      <c r="I126" s="104">
        <f t="shared" si="56"/>
        <v>0</v>
      </c>
      <c r="J126" s="241"/>
      <c r="K126" s="129"/>
      <c r="L126" s="130"/>
      <c r="M126" s="223">
        <f t="shared" si="49"/>
        <v>0</v>
      </c>
      <c r="N126" s="224">
        <f t="shared" si="49"/>
        <v>0</v>
      </c>
      <c r="O126" s="224">
        <f t="shared" si="49"/>
        <v>0</v>
      </c>
      <c r="P126" s="224">
        <f t="shared" si="49"/>
        <v>0</v>
      </c>
      <c r="Q126" s="224">
        <f t="shared" si="49"/>
        <v>0</v>
      </c>
      <c r="R126" s="225">
        <f t="shared" si="49"/>
        <v>0</v>
      </c>
      <c r="S126" s="121">
        <f t="shared" si="50"/>
        <v>0</v>
      </c>
      <c r="T126" s="104">
        <f t="shared" si="51"/>
        <v>0</v>
      </c>
      <c r="U126" s="104">
        <f t="shared" si="52"/>
        <v>0</v>
      </c>
      <c r="V126" s="104">
        <f t="shared" si="53"/>
        <v>0</v>
      </c>
      <c r="W126" s="104">
        <f t="shared" si="54"/>
        <v>0</v>
      </c>
      <c r="X126" s="105">
        <f t="shared" si="55"/>
        <v>0</v>
      </c>
      <c r="Z126" s="185"/>
      <c r="AA126" s="186"/>
      <c r="AB126" s="189"/>
    </row>
    <row r="127" spans="2:28" x14ac:dyDescent="0.2">
      <c r="B127" s="84"/>
      <c r="C127" s="35"/>
      <c r="D127" s="99"/>
      <c r="E127" s="99"/>
      <c r="F127" s="40"/>
      <c r="G127" s="45"/>
      <c r="H127" s="40"/>
      <c r="I127" s="104">
        <f t="shared" si="56"/>
        <v>0</v>
      </c>
      <c r="J127" s="241"/>
      <c r="K127" s="129"/>
      <c r="L127" s="130"/>
      <c r="M127" s="223">
        <f t="shared" si="49"/>
        <v>0</v>
      </c>
      <c r="N127" s="224">
        <f t="shared" si="49"/>
        <v>0</v>
      </c>
      <c r="O127" s="224">
        <f t="shared" si="49"/>
        <v>0</v>
      </c>
      <c r="P127" s="224">
        <f t="shared" si="49"/>
        <v>0</v>
      </c>
      <c r="Q127" s="224">
        <f t="shared" si="49"/>
        <v>0</v>
      </c>
      <c r="R127" s="225">
        <f t="shared" si="49"/>
        <v>0</v>
      </c>
      <c r="S127" s="121">
        <f t="shared" si="50"/>
        <v>0</v>
      </c>
      <c r="T127" s="104">
        <f t="shared" si="51"/>
        <v>0</v>
      </c>
      <c r="U127" s="104">
        <f t="shared" si="52"/>
        <v>0</v>
      </c>
      <c r="V127" s="104">
        <f t="shared" si="53"/>
        <v>0</v>
      </c>
      <c r="W127" s="104">
        <f t="shared" si="54"/>
        <v>0</v>
      </c>
      <c r="X127" s="105">
        <f t="shared" si="55"/>
        <v>0</v>
      </c>
      <c r="Z127" s="185"/>
      <c r="AA127" s="186"/>
      <c r="AB127" s="189"/>
    </row>
    <row r="128" spans="2:28" x14ac:dyDescent="0.2">
      <c r="B128" s="84"/>
      <c r="C128" s="35"/>
      <c r="D128" s="99"/>
      <c r="E128" s="99"/>
      <c r="F128" s="40"/>
      <c r="G128" s="45"/>
      <c r="H128" s="40"/>
      <c r="I128" s="104">
        <f t="shared" si="56"/>
        <v>0</v>
      </c>
      <c r="J128" s="241"/>
      <c r="K128" s="129"/>
      <c r="L128" s="130"/>
      <c r="M128" s="223">
        <f t="shared" si="49"/>
        <v>0</v>
      </c>
      <c r="N128" s="224">
        <f t="shared" si="49"/>
        <v>0</v>
      </c>
      <c r="O128" s="224">
        <f t="shared" si="49"/>
        <v>0</v>
      </c>
      <c r="P128" s="224">
        <f t="shared" si="49"/>
        <v>0</v>
      </c>
      <c r="Q128" s="224">
        <f t="shared" si="49"/>
        <v>0</v>
      </c>
      <c r="R128" s="225">
        <f t="shared" si="49"/>
        <v>0</v>
      </c>
      <c r="S128" s="121">
        <f t="shared" si="50"/>
        <v>0</v>
      </c>
      <c r="T128" s="104">
        <f t="shared" si="51"/>
        <v>0</v>
      </c>
      <c r="U128" s="104">
        <f t="shared" si="52"/>
        <v>0</v>
      </c>
      <c r="V128" s="104">
        <f t="shared" si="53"/>
        <v>0</v>
      </c>
      <c r="W128" s="104">
        <f t="shared" si="54"/>
        <v>0</v>
      </c>
      <c r="X128" s="105">
        <f t="shared" si="55"/>
        <v>0</v>
      </c>
      <c r="Z128" s="185"/>
      <c r="AA128" s="186"/>
      <c r="AB128" s="189"/>
    </row>
    <row r="129" spans="2:28" x14ac:dyDescent="0.2">
      <c r="B129" s="84"/>
      <c r="C129" s="35"/>
      <c r="D129" s="99"/>
      <c r="E129" s="99"/>
      <c r="F129" s="40"/>
      <c r="G129" s="45"/>
      <c r="H129" s="40"/>
      <c r="I129" s="104">
        <f t="shared" si="56"/>
        <v>0</v>
      </c>
      <c r="J129" s="241"/>
      <c r="K129" s="129"/>
      <c r="L129" s="130"/>
      <c r="M129" s="223">
        <f t="shared" si="49"/>
        <v>0</v>
      </c>
      <c r="N129" s="224">
        <f t="shared" si="49"/>
        <v>0</v>
      </c>
      <c r="O129" s="224">
        <f t="shared" si="49"/>
        <v>0</v>
      </c>
      <c r="P129" s="224">
        <f t="shared" si="49"/>
        <v>0</v>
      </c>
      <c r="Q129" s="224">
        <f t="shared" si="49"/>
        <v>0</v>
      </c>
      <c r="R129" s="225">
        <f t="shared" si="49"/>
        <v>0</v>
      </c>
      <c r="S129" s="121">
        <f t="shared" si="50"/>
        <v>0</v>
      </c>
      <c r="T129" s="104">
        <f t="shared" si="51"/>
        <v>0</v>
      </c>
      <c r="U129" s="104">
        <f t="shared" si="52"/>
        <v>0</v>
      </c>
      <c r="V129" s="104">
        <f t="shared" si="53"/>
        <v>0</v>
      </c>
      <c r="W129" s="104">
        <f t="shared" si="54"/>
        <v>0</v>
      </c>
      <c r="X129" s="105">
        <f t="shared" si="55"/>
        <v>0</v>
      </c>
      <c r="Z129" s="185"/>
      <c r="AA129" s="186"/>
      <c r="AB129" s="189"/>
    </row>
    <row r="130" spans="2:28" x14ac:dyDescent="0.2">
      <c r="B130" s="84"/>
      <c r="C130" s="35"/>
      <c r="D130" s="99"/>
      <c r="E130" s="99"/>
      <c r="F130" s="40"/>
      <c r="G130" s="45"/>
      <c r="H130" s="40"/>
      <c r="I130" s="104">
        <f>H130*F130</f>
        <v>0</v>
      </c>
      <c r="J130" s="241"/>
      <c r="K130" s="129"/>
      <c r="L130" s="130"/>
      <c r="M130" s="223">
        <f t="shared" ref="M130:R139" si="57">IF($L130=1,($I130-$J130)*N$11,IF($L130=2,($I130-$J130)*N$12,IF($L130=3,($I130-$J130)*N$13,IF($L130=4,($I130-$J130)*N$14,IF($L130=5,($I130-$J130)*N$15,IF($L130=6,($I130-$J130)*N$16,IF($L130=7,($I130-$J130)*N$17,IF($L130=8,($I130-$J130)*N$18,0))))))))+IF($L130=9,($I130-$J130)*N$19,IF($L130=10,($I130-$J130)*N$20,IF($L130=11,($I130-$J130)*N$21,IF($L130=12,($I130-$J130)*N$22,IF($L130=13,($I130-$J130)*N$23,IF($L130=14,($I130-$J130)*N$24,IF($L130=15,($I130-$J130)*N$25,IF($L130=16,($I130-$J130)*N$26,0))))))))</f>
        <v>0</v>
      </c>
      <c r="N130" s="224">
        <f t="shared" si="57"/>
        <v>0</v>
      </c>
      <c r="O130" s="224">
        <f t="shared" si="57"/>
        <v>0</v>
      </c>
      <c r="P130" s="224">
        <f t="shared" si="57"/>
        <v>0</v>
      </c>
      <c r="Q130" s="224">
        <f t="shared" si="57"/>
        <v>0</v>
      </c>
      <c r="R130" s="225">
        <f t="shared" si="57"/>
        <v>0</v>
      </c>
      <c r="S130" s="121">
        <f t="shared" si="50"/>
        <v>0</v>
      </c>
      <c r="T130" s="104">
        <f t="shared" si="51"/>
        <v>0</v>
      </c>
      <c r="U130" s="104">
        <f t="shared" si="52"/>
        <v>0</v>
      </c>
      <c r="V130" s="104">
        <f t="shared" si="53"/>
        <v>0</v>
      </c>
      <c r="W130" s="104">
        <f t="shared" si="54"/>
        <v>0</v>
      </c>
      <c r="X130" s="105">
        <f t="shared" si="55"/>
        <v>0</v>
      </c>
      <c r="Z130" s="185"/>
      <c r="AA130" s="186"/>
      <c r="AB130" s="189"/>
    </row>
    <row r="131" spans="2:28" x14ac:dyDescent="0.2">
      <c r="B131" s="84"/>
      <c r="C131" s="35"/>
      <c r="D131" s="99"/>
      <c r="E131" s="99"/>
      <c r="F131" s="40"/>
      <c r="G131" s="45"/>
      <c r="H131" s="40"/>
      <c r="I131" s="104">
        <f>H131*F131</f>
        <v>0</v>
      </c>
      <c r="J131" s="241"/>
      <c r="K131" s="129"/>
      <c r="L131" s="130"/>
      <c r="M131" s="223">
        <f t="shared" si="57"/>
        <v>0</v>
      </c>
      <c r="N131" s="224">
        <f t="shared" si="57"/>
        <v>0</v>
      </c>
      <c r="O131" s="224">
        <f t="shared" si="57"/>
        <v>0</v>
      </c>
      <c r="P131" s="224">
        <f t="shared" si="57"/>
        <v>0</v>
      </c>
      <c r="Q131" s="224">
        <f t="shared" si="57"/>
        <v>0</v>
      </c>
      <c r="R131" s="225">
        <f t="shared" si="57"/>
        <v>0</v>
      </c>
      <c r="S131" s="121">
        <f t="shared" si="50"/>
        <v>0</v>
      </c>
      <c r="T131" s="104">
        <f t="shared" si="51"/>
        <v>0</v>
      </c>
      <c r="U131" s="104">
        <f t="shared" si="52"/>
        <v>0</v>
      </c>
      <c r="V131" s="104">
        <f t="shared" si="53"/>
        <v>0</v>
      </c>
      <c r="W131" s="104">
        <f t="shared" si="54"/>
        <v>0</v>
      </c>
      <c r="X131" s="105">
        <f t="shared" si="55"/>
        <v>0</v>
      </c>
      <c r="Z131" s="185"/>
      <c r="AA131" s="186"/>
      <c r="AB131" s="189"/>
    </row>
    <row r="132" spans="2:28" x14ac:dyDescent="0.2">
      <c r="B132" s="84"/>
      <c r="C132" s="35"/>
      <c r="D132" s="99"/>
      <c r="E132" s="99"/>
      <c r="F132" s="40"/>
      <c r="G132" s="45"/>
      <c r="H132" s="40"/>
      <c r="I132" s="104">
        <f>H132*F132</f>
        <v>0</v>
      </c>
      <c r="J132" s="241"/>
      <c r="K132" s="129"/>
      <c r="L132" s="130"/>
      <c r="M132" s="223">
        <f t="shared" si="57"/>
        <v>0</v>
      </c>
      <c r="N132" s="224">
        <f t="shared" si="57"/>
        <v>0</v>
      </c>
      <c r="O132" s="224">
        <f t="shared" si="57"/>
        <v>0</v>
      </c>
      <c r="P132" s="224">
        <f t="shared" si="57"/>
        <v>0</v>
      </c>
      <c r="Q132" s="224">
        <f t="shared" si="57"/>
        <v>0</v>
      </c>
      <c r="R132" s="225">
        <f t="shared" si="57"/>
        <v>0</v>
      </c>
      <c r="S132" s="121">
        <f t="shared" si="50"/>
        <v>0</v>
      </c>
      <c r="T132" s="104">
        <f t="shared" si="51"/>
        <v>0</v>
      </c>
      <c r="U132" s="104">
        <f t="shared" si="52"/>
        <v>0</v>
      </c>
      <c r="V132" s="104">
        <f t="shared" si="53"/>
        <v>0</v>
      </c>
      <c r="W132" s="104">
        <f t="shared" si="54"/>
        <v>0</v>
      </c>
      <c r="X132" s="105">
        <f t="shared" si="55"/>
        <v>0</v>
      </c>
      <c r="Z132" s="185"/>
      <c r="AA132" s="186"/>
      <c r="AB132" s="189"/>
    </row>
    <row r="133" spans="2:28" x14ac:dyDescent="0.2">
      <c r="B133" s="84"/>
      <c r="C133" s="35"/>
      <c r="D133" s="99"/>
      <c r="E133" s="99"/>
      <c r="F133" s="40"/>
      <c r="G133" s="45"/>
      <c r="H133" s="40"/>
      <c r="I133" s="104">
        <f>H133*F133</f>
        <v>0</v>
      </c>
      <c r="J133" s="241"/>
      <c r="K133" s="129"/>
      <c r="L133" s="130"/>
      <c r="M133" s="223">
        <f t="shared" si="57"/>
        <v>0</v>
      </c>
      <c r="N133" s="224">
        <f t="shared" si="57"/>
        <v>0</v>
      </c>
      <c r="O133" s="224">
        <f t="shared" si="57"/>
        <v>0</v>
      </c>
      <c r="P133" s="224">
        <f t="shared" si="57"/>
        <v>0</v>
      </c>
      <c r="Q133" s="224">
        <f t="shared" si="57"/>
        <v>0</v>
      </c>
      <c r="R133" s="225">
        <f t="shared" si="57"/>
        <v>0</v>
      </c>
      <c r="S133" s="121">
        <f t="shared" si="50"/>
        <v>0</v>
      </c>
      <c r="T133" s="104">
        <f t="shared" si="51"/>
        <v>0</v>
      </c>
      <c r="U133" s="104">
        <f t="shared" si="52"/>
        <v>0</v>
      </c>
      <c r="V133" s="104">
        <f t="shared" si="53"/>
        <v>0</v>
      </c>
      <c r="W133" s="104">
        <f t="shared" si="54"/>
        <v>0</v>
      </c>
      <c r="X133" s="105">
        <f t="shared" si="55"/>
        <v>0</v>
      </c>
      <c r="Z133" s="185"/>
      <c r="AA133" s="186"/>
      <c r="AB133" s="189"/>
    </row>
    <row r="134" spans="2:28" x14ac:dyDescent="0.2">
      <c r="B134" s="84"/>
      <c r="C134" s="35"/>
      <c r="D134" s="99"/>
      <c r="E134" s="99"/>
      <c r="F134" s="40"/>
      <c r="G134" s="45"/>
      <c r="H134" s="40"/>
      <c r="I134" s="104">
        <f>H134*F134</f>
        <v>0</v>
      </c>
      <c r="J134" s="241"/>
      <c r="K134" s="129"/>
      <c r="L134" s="130"/>
      <c r="M134" s="223">
        <f t="shared" si="57"/>
        <v>0</v>
      </c>
      <c r="N134" s="224">
        <f t="shared" si="57"/>
        <v>0</v>
      </c>
      <c r="O134" s="224">
        <f t="shared" si="57"/>
        <v>0</v>
      </c>
      <c r="P134" s="224">
        <f t="shared" si="57"/>
        <v>0</v>
      </c>
      <c r="Q134" s="224">
        <f t="shared" si="57"/>
        <v>0</v>
      </c>
      <c r="R134" s="225">
        <f t="shared" si="57"/>
        <v>0</v>
      </c>
      <c r="S134" s="121">
        <f t="shared" si="50"/>
        <v>0</v>
      </c>
      <c r="T134" s="104">
        <f t="shared" si="51"/>
        <v>0</v>
      </c>
      <c r="U134" s="104">
        <f t="shared" si="52"/>
        <v>0</v>
      </c>
      <c r="V134" s="104">
        <f t="shared" si="53"/>
        <v>0</v>
      </c>
      <c r="W134" s="104">
        <f t="shared" si="54"/>
        <v>0</v>
      </c>
      <c r="X134" s="105">
        <f t="shared" si="55"/>
        <v>0</v>
      </c>
      <c r="Z134" s="185"/>
      <c r="AA134" s="186"/>
      <c r="AB134" s="189"/>
    </row>
    <row r="135" spans="2:28" x14ac:dyDescent="0.2">
      <c r="B135" s="84"/>
      <c r="C135" s="35"/>
      <c r="D135" s="99"/>
      <c r="E135" s="99"/>
      <c r="F135" s="40"/>
      <c r="G135" s="45"/>
      <c r="H135" s="40"/>
      <c r="I135" s="104">
        <f t="shared" si="56"/>
        <v>0</v>
      </c>
      <c r="J135" s="241"/>
      <c r="K135" s="129"/>
      <c r="L135" s="130"/>
      <c r="M135" s="223">
        <f t="shared" si="57"/>
        <v>0</v>
      </c>
      <c r="N135" s="224">
        <f t="shared" si="57"/>
        <v>0</v>
      </c>
      <c r="O135" s="224">
        <f t="shared" si="57"/>
        <v>0</v>
      </c>
      <c r="P135" s="224">
        <f t="shared" si="57"/>
        <v>0</v>
      </c>
      <c r="Q135" s="224">
        <f t="shared" si="57"/>
        <v>0</v>
      </c>
      <c r="R135" s="225">
        <f t="shared" si="57"/>
        <v>0</v>
      </c>
      <c r="S135" s="121">
        <f t="shared" si="50"/>
        <v>0</v>
      </c>
      <c r="T135" s="104">
        <f t="shared" si="51"/>
        <v>0</v>
      </c>
      <c r="U135" s="104">
        <f t="shared" si="52"/>
        <v>0</v>
      </c>
      <c r="V135" s="104">
        <f t="shared" si="53"/>
        <v>0</v>
      </c>
      <c r="W135" s="104">
        <f t="shared" si="54"/>
        <v>0</v>
      </c>
      <c r="X135" s="105">
        <f t="shared" si="55"/>
        <v>0</v>
      </c>
      <c r="Z135" s="185"/>
      <c r="AA135" s="186"/>
      <c r="AB135" s="189"/>
    </row>
    <row r="136" spans="2:28" x14ac:dyDescent="0.2">
      <c r="B136" s="84"/>
      <c r="C136" s="35"/>
      <c r="D136" s="99"/>
      <c r="E136" s="99"/>
      <c r="F136" s="40"/>
      <c r="G136" s="45"/>
      <c r="H136" s="40"/>
      <c r="I136" s="104">
        <f t="shared" si="56"/>
        <v>0</v>
      </c>
      <c r="J136" s="241"/>
      <c r="K136" s="129"/>
      <c r="L136" s="130"/>
      <c r="M136" s="223">
        <f t="shared" si="57"/>
        <v>0</v>
      </c>
      <c r="N136" s="224">
        <f t="shared" si="57"/>
        <v>0</v>
      </c>
      <c r="O136" s="224">
        <f t="shared" si="57"/>
        <v>0</v>
      </c>
      <c r="P136" s="224">
        <f t="shared" si="57"/>
        <v>0</v>
      </c>
      <c r="Q136" s="224">
        <f t="shared" si="57"/>
        <v>0</v>
      </c>
      <c r="R136" s="225">
        <f t="shared" si="57"/>
        <v>0</v>
      </c>
      <c r="S136" s="121">
        <f t="shared" si="50"/>
        <v>0</v>
      </c>
      <c r="T136" s="104">
        <f t="shared" si="51"/>
        <v>0</v>
      </c>
      <c r="U136" s="104">
        <f t="shared" si="52"/>
        <v>0</v>
      </c>
      <c r="V136" s="104">
        <f t="shared" si="53"/>
        <v>0</v>
      </c>
      <c r="W136" s="104">
        <f t="shared" si="54"/>
        <v>0</v>
      </c>
      <c r="X136" s="105">
        <f t="shared" si="55"/>
        <v>0</v>
      </c>
      <c r="Z136" s="185"/>
      <c r="AA136" s="186"/>
      <c r="AB136" s="189"/>
    </row>
    <row r="137" spans="2:28" x14ac:dyDescent="0.2">
      <c r="B137" s="84"/>
      <c r="C137" s="35"/>
      <c r="D137" s="99"/>
      <c r="E137" s="99"/>
      <c r="F137" s="40"/>
      <c r="G137" s="45"/>
      <c r="H137" s="40"/>
      <c r="I137" s="104">
        <f t="shared" si="56"/>
        <v>0</v>
      </c>
      <c r="J137" s="241"/>
      <c r="K137" s="129"/>
      <c r="L137" s="130"/>
      <c r="M137" s="223">
        <f t="shared" si="57"/>
        <v>0</v>
      </c>
      <c r="N137" s="224">
        <f t="shared" si="57"/>
        <v>0</v>
      </c>
      <c r="O137" s="224">
        <f t="shared" si="57"/>
        <v>0</v>
      </c>
      <c r="P137" s="224">
        <f t="shared" si="57"/>
        <v>0</v>
      </c>
      <c r="Q137" s="224">
        <f t="shared" si="57"/>
        <v>0</v>
      </c>
      <c r="R137" s="225">
        <f t="shared" si="57"/>
        <v>0</v>
      </c>
      <c r="S137" s="121">
        <f t="shared" si="50"/>
        <v>0</v>
      </c>
      <c r="T137" s="104">
        <f t="shared" si="51"/>
        <v>0</v>
      </c>
      <c r="U137" s="104">
        <f t="shared" si="52"/>
        <v>0</v>
      </c>
      <c r="V137" s="104">
        <f t="shared" si="53"/>
        <v>0</v>
      </c>
      <c r="W137" s="104">
        <f t="shared" si="54"/>
        <v>0</v>
      </c>
      <c r="X137" s="105">
        <f t="shared" si="55"/>
        <v>0</v>
      </c>
      <c r="Z137" s="185"/>
      <c r="AA137" s="186"/>
      <c r="AB137" s="189"/>
    </row>
    <row r="138" spans="2:28" x14ac:dyDescent="0.2">
      <c r="B138" s="84"/>
      <c r="C138" s="35"/>
      <c r="D138" s="99"/>
      <c r="E138" s="99"/>
      <c r="F138" s="40"/>
      <c r="G138" s="45"/>
      <c r="H138" s="40"/>
      <c r="I138" s="104">
        <f t="shared" si="56"/>
        <v>0</v>
      </c>
      <c r="J138" s="241"/>
      <c r="K138" s="129"/>
      <c r="L138" s="130"/>
      <c r="M138" s="223">
        <f t="shared" si="57"/>
        <v>0</v>
      </c>
      <c r="N138" s="224">
        <f t="shared" si="57"/>
        <v>0</v>
      </c>
      <c r="O138" s="224">
        <f t="shared" si="57"/>
        <v>0</v>
      </c>
      <c r="P138" s="224">
        <f t="shared" si="57"/>
        <v>0</v>
      </c>
      <c r="Q138" s="224">
        <f t="shared" si="57"/>
        <v>0</v>
      </c>
      <c r="R138" s="225">
        <f t="shared" si="57"/>
        <v>0</v>
      </c>
      <c r="S138" s="121">
        <f t="shared" si="50"/>
        <v>0</v>
      </c>
      <c r="T138" s="104">
        <f t="shared" si="51"/>
        <v>0</v>
      </c>
      <c r="U138" s="104">
        <f t="shared" si="52"/>
        <v>0</v>
      </c>
      <c r="V138" s="104">
        <f t="shared" si="53"/>
        <v>0</v>
      </c>
      <c r="W138" s="104">
        <f t="shared" si="54"/>
        <v>0</v>
      </c>
      <c r="X138" s="105">
        <f t="shared" si="55"/>
        <v>0</v>
      </c>
      <c r="Z138" s="185"/>
      <c r="AA138" s="186"/>
      <c r="AB138" s="189"/>
    </row>
    <row r="139" spans="2:28" x14ac:dyDescent="0.2">
      <c r="B139" s="84"/>
      <c r="C139" s="35"/>
      <c r="D139" s="99"/>
      <c r="E139" s="99"/>
      <c r="F139" s="40"/>
      <c r="G139" s="45"/>
      <c r="H139" s="40"/>
      <c r="I139" s="104">
        <f t="shared" si="56"/>
        <v>0</v>
      </c>
      <c r="J139" s="241"/>
      <c r="K139" s="129"/>
      <c r="L139" s="130"/>
      <c r="M139" s="223">
        <f t="shared" si="57"/>
        <v>0</v>
      </c>
      <c r="N139" s="224">
        <f t="shared" si="57"/>
        <v>0</v>
      </c>
      <c r="O139" s="224">
        <f t="shared" si="57"/>
        <v>0</v>
      </c>
      <c r="P139" s="224">
        <f t="shared" si="57"/>
        <v>0</v>
      </c>
      <c r="Q139" s="224">
        <f t="shared" si="57"/>
        <v>0</v>
      </c>
      <c r="R139" s="225">
        <f t="shared" si="57"/>
        <v>0</v>
      </c>
      <c r="S139" s="121">
        <f t="shared" si="50"/>
        <v>0</v>
      </c>
      <c r="T139" s="104">
        <f t="shared" si="51"/>
        <v>0</v>
      </c>
      <c r="U139" s="104">
        <f t="shared" si="52"/>
        <v>0</v>
      </c>
      <c r="V139" s="104">
        <f t="shared" si="53"/>
        <v>0</v>
      </c>
      <c r="W139" s="104">
        <f t="shared" si="54"/>
        <v>0</v>
      </c>
      <c r="X139" s="105">
        <f t="shared" si="55"/>
        <v>0</v>
      </c>
      <c r="Z139" s="185"/>
      <c r="AA139" s="186"/>
      <c r="AB139" s="189"/>
    </row>
    <row r="140" spans="2:28" x14ac:dyDescent="0.2">
      <c r="B140" s="84"/>
      <c r="C140" s="35"/>
      <c r="D140" s="99"/>
      <c r="E140" s="99"/>
      <c r="F140" s="40"/>
      <c r="G140" s="45"/>
      <c r="H140" s="40"/>
      <c r="I140" s="104">
        <f t="shared" si="56"/>
        <v>0</v>
      </c>
      <c r="J140" s="241"/>
      <c r="K140" s="129"/>
      <c r="L140" s="130"/>
      <c r="M140" s="223">
        <f t="shared" ref="M140:R140" si="58">IF($L140=1,($I140-$J140)*N$11,IF($L140=2,($I140-$J140)*N$12,IF($L140=3,($I140-$J140)*N$13,IF($L140=4,($I140-$J140)*N$14,IF($L140=5,($I140-$J140)*N$15,IF($L140=6,($I140-$J140)*N$16,IF($L140=7,($I140-$J140)*N$17,IF($L140=8,($I140-$J140)*N$18,0))))))))+IF($L140=9,($I140-$J140)*N$19,IF($L140=10,($I140-$J140)*N$20,IF($L140=11,($I140-$J140)*N$21,IF($L140=12,($I140-$J140)*N$22,IF($L140=13,($I140-$J140)*N$23,IF($L140=14,($I140-$J140)*N$24,IF($L140=15,($I140-$J140)*N$25,IF($L140=16,($I140-$J140)*N$26,0))))))))</f>
        <v>0</v>
      </c>
      <c r="N140" s="224">
        <f t="shared" si="58"/>
        <v>0</v>
      </c>
      <c r="O140" s="224">
        <f t="shared" si="58"/>
        <v>0</v>
      </c>
      <c r="P140" s="224">
        <f t="shared" si="58"/>
        <v>0</v>
      </c>
      <c r="Q140" s="224">
        <f t="shared" si="58"/>
        <v>0</v>
      </c>
      <c r="R140" s="225">
        <f t="shared" si="58"/>
        <v>0</v>
      </c>
      <c r="S140" s="121">
        <f t="shared" si="50"/>
        <v>0</v>
      </c>
      <c r="T140" s="104">
        <f t="shared" si="51"/>
        <v>0</v>
      </c>
      <c r="U140" s="104">
        <f t="shared" si="52"/>
        <v>0</v>
      </c>
      <c r="V140" s="104">
        <f t="shared" si="53"/>
        <v>0</v>
      </c>
      <c r="W140" s="104">
        <f t="shared" si="54"/>
        <v>0</v>
      </c>
      <c r="X140" s="105">
        <f t="shared" si="55"/>
        <v>0</v>
      </c>
      <c r="Z140" s="185"/>
      <c r="AA140" s="186"/>
      <c r="AB140" s="189"/>
    </row>
    <row r="141" spans="2:28" x14ac:dyDescent="0.2">
      <c r="B141" s="84">
        <v>350</v>
      </c>
      <c r="C141" s="35" t="s">
        <v>52</v>
      </c>
      <c r="D141" s="85"/>
      <c r="E141" s="85"/>
      <c r="F141" s="86"/>
      <c r="G141" s="87"/>
      <c r="H141" s="86"/>
      <c r="I141" s="122"/>
      <c r="J141" s="122"/>
      <c r="K141" s="88"/>
      <c r="L141" s="89"/>
      <c r="M141" s="123"/>
      <c r="N141" s="122"/>
      <c r="O141" s="122"/>
      <c r="P141" s="122"/>
      <c r="Q141" s="122"/>
      <c r="R141" s="124"/>
      <c r="S141" s="125"/>
      <c r="T141" s="122"/>
      <c r="U141" s="122"/>
      <c r="V141" s="122"/>
      <c r="W141" s="122"/>
      <c r="X141" s="124"/>
      <c r="Z141" s="185"/>
      <c r="AA141" s="186"/>
      <c r="AB141" s="189"/>
    </row>
    <row r="142" spans="2:28" x14ac:dyDescent="0.2">
      <c r="B142" s="84"/>
      <c r="C142" s="35" t="s">
        <v>41</v>
      </c>
      <c r="D142" s="99"/>
      <c r="E142" s="99"/>
      <c r="F142" s="40"/>
      <c r="G142" s="101"/>
      <c r="H142" s="40"/>
      <c r="I142" s="104">
        <f>H142*F142</f>
        <v>0</v>
      </c>
      <c r="J142" s="241"/>
      <c r="K142" s="129"/>
      <c r="L142" s="130"/>
      <c r="M142" s="223">
        <f t="shared" ref="M142:R155" si="59">IF($L142=1,($I142-$J142)*N$11,IF($L142=2,($I142-$J142)*N$12,IF($L142=3,($I142-$J142)*N$13,IF($L142=4,($I142-$J142)*N$14,IF($L142=5,($I142-$J142)*N$15,IF($L142=6,($I142-$J142)*N$16,IF($L142=7,($I142-$J142)*N$17,IF($L142=8,($I142-$J142)*N$18,0))))))))+IF($L142=9,($I142-$J142)*N$19,IF($L142=10,($I142-$J142)*N$20,IF($L142=11,($I142-$J142)*N$21,IF($L142=12,($I142-$J142)*N$22,IF($L142=13,($I142-$J142)*N$23,IF($L142=14,($I142-$J142)*N$24,IF($L142=15,($I142-$J142)*N$25,IF($L142=16,($I142-$J142)*N$26,0))))))))</f>
        <v>0</v>
      </c>
      <c r="N142" s="224">
        <f t="shared" si="59"/>
        <v>0</v>
      </c>
      <c r="O142" s="224">
        <f t="shared" si="59"/>
        <v>0</v>
      </c>
      <c r="P142" s="224">
        <f t="shared" si="59"/>
        <v>0</v>
      </c>
      <c r="Q142" s="224">
        <f t="shared" si="59"/>
        <v>0</v>
      </c>
      <c r="R142" s="225">
        <f t="shared" si="59"/>
        <v>0</v>
      </c>
      <c r="S142" s="121">
        <f t="shared" ref="S142:S155" si="60">IF($L142=1,$K142*N$11,IF($L142=2,$K142*N$12,IF($L142=3,$K142*N$13,IF($L142=4,$K142*N$14,IF($L142=5,$K142*N$15,IF($L142=6,$K142*N$16,IF($L142=7,$K142*N$17,IF($L142=8,$K142*N$18,0))))))))+IF($L142=9,$K142*N$19,IF($L142=10,$K142*N$20,IF($L142=11,$K142*N$21,IF($L142=12,$K142*N$22,IF($L142=13,$K142*N$23,IF($L142=14,$K142*N$24,IF($L142=15,$K142*N$25,IF($L142=16,$K142*N$26,0))))))))</f>
        <v>0</v>
      </c>
      <c r="T142" s="104">
        <f t="shared" ref="T142:T155" si="61">IF($L142=1,$K142*O$11,IF($L142=2,$K142*O$12,IF($L142=3,$K142*O$13,IF($L142=4,$K142*O$14,IF($L142=5,$K142*O$15,IF($L142=6,$K142*O$16,IF($L142=7,$K142*O$17,IF($L142=8,$K142*O$18,0))))))))+IF($L142=9,$K142*O$19,IF($L142=10,$K142*O$20,IF($L142=11,$K142*O$21,IF($L142=12,$K142*O$22,IF($L142=13,$K142*O$23,IF($L142=14,$K142*O$24,IF($L142=15,$K142*O$25,IF($L142=16,$K142*O$26,0))))))))</f>
        <v>0</v>
      </c>
      <c r="U142" s="104">
        <f t="shared" ref="U142:U155" si="62">IF($L142=1,$K142*P$11,IF($L142=2,$K142*P$12,IF($L142=3,$K142*P$13,IF($L142=4,$K142*P$14,IF($L142=5,$K142*P$15,IF($L142=6,$K142*P$16,IF($L142=7,$K142*P$17,IF($L142=8,$K142*P$18,0))))))))+IF($L142=9,$K142*P$19,IF($L142=10,$K142*P$20,IF($L142=11,$K142*P$21,IF($L142=12,$K142*P$22,IF($L142=13,$K142*P$23,IF($L142=14,$K142*P$24,IF($L142=15,$K142*P$25,IF($L142=16,$K142*P$26,0))))))))</f>
        <v>0</v>
      </c>
      <c r="V142" s="104">
        <f t="shared" ref="V142:V155" si="63">IF($L142=1,$K142*Q$11,IF($L142=2,$K142*Q$12,IF($L142=3,$K142*Q$13,IF($L142=4,$K142*Q$14,IF($L142=5,$K142*Q$15,IF($L142=6,$K142*Q$16,IF($L142=7,$K142*Q$17,IF($L142=8,$K142*Q$18,0))))))))+IF($L142=9,$K142*Q$19,IF($L142=10,$K142*Q$20,IF($L142=11,$K142*Q$21,IF($L142=12,$K142*Q$22,IF($L142=13,$K142*Q$23,IF($L142=14,$K142*Q$24,IF($L142=15,$K142*Q$25,IF($L142=16,$K142*Q$26,0))))))))</f>
        <v>0</v>
      </c>
      <c r="W142" s="104">
        <f t="shared" ref="W142:W155" si="64">IF($L142=1,$K142*R$11,IF($L142=2,$K142*R$12,IF($L142=3,$K142*R$13,IF($L142=4,$K142*R$14,IF($L142=5,$K142*R$15,IF($L142=6,$K142*R$16,IF($L142=7,$K142*R$17,IF($L142=8,$K142*R$18,0))))))))+IF($L142=9,$K142*R$19,IF($L142=10,$K142*R$20,IF($L142=11,$K142*R$21,IF($L142=12,$K142*R$22,IF($L142=13,$K142*R$23,IF($L142=14,$K142*R$24,IF($L142=15,$K142*R$25,IF($L142=16,$K142*R$26,0))))))))</f>
        <v>0</v>
      </c>
      <c r="X142" s="105">
        <f t="shared" ref="X142:X155" si="65">IF($L142=1,$K142*S$11,IF($L142=2,$K142*S$12,IF($L142=3,$K142*S$13,IF($L142=4,$K142*S$14,IF($L142=5,$K142*S$15,IF($L142=6,$K142*S$16,IF($L142=7,$K142*S$17,IF($L142=8,$K142*S$18,0))))))))+IF($L142=9,$K142*S$19,IF($L142=10,$K142*S$20,IF($L142=11,$K142*S$21,IF($L142=12,$K142*S$22,IF($L142=13,$K142*S$23,IF($L142=14,$K142*S$24,IF($L142=15,$K142*S$25,IF($L142=16,$K142*S$26,0))))))))</f>
        <v>0</v>
      </c>
      <c r="Z142" s="185"/>
      <c r="AA142" s="186"/>
      <c r="AB142" s="189"/>
    </row>
    <row r="143" spans="2:28" x14ac:dyDescent="0.2">
      <c r="B143" s="84"/>
      <c r="C143" s="35"/>
      <c r="D143" s="99"/>
      <c r="E143" s="99"/>
      <c r="F143" s="40"/>
      <c r="G143" s="101"/>
      <c r="H143" s="40"/>
      <c r="I143" s="104">
        <f t="shared" ref="I143:I155" si="66">H143*F143</f>
        <v>0</v>
      </c>
      <c r="J143" s="241"/>
      <c r="K143" s="129"/>
      <c r="L143" s="130"/>
      <c r="M143" s="223">
        <f t="shared" si="59"/>
        <v>0</v>
      </c>
      <c r="N143" s="224">
        <f t="shared" si="59"/>
        <v>0</v>
      </c>
      <c r="O143" s="224">
        <f t="shared" si="59"/>
        <v>0</v>
      </c>
      <c r="P143" s="224">
        <f t="shared" si="59"/>
        <v>0</v>
      </c>
      <c r="Q143" s="224">
        <f t="shared" si="59"/>
        <v>0</v>
      </c>
      <c r="R143" s="225">
        <f t="shared" si="59"/>
        <v>0</v>
      </c>
      <c r="S143" s="121">
        <f t="shared" si="60"/>
        <v>0</v>
      </c>
      <c r="T143" s="104">
        <f t="shared" si="61"/>
        <v>0</v>
      </c>
      <c r="U143" s="104">
        <f t="shared" si="62"/>
        <v>0</v>
      </c>
      <c r="V143" s="104">
        <f t="shared" si="63"/>
        <v>0</v>
      </c>
      <c r="W143" s="104">
        <f t="shared" si="64"/>
        <v>0</v>
      </c>
      <c r="X143" s="105">
        <f t="shared" si="65"/>
        <v>0</v>
      </c>
      <c r="Z143" s="185"/>
      <c r="AA143" s="186"/>
      <c r="AB143" s="189"/>
    </row>
    <row r="144" spans="2:28" x14ac:dyDescent="0.2">
      <c r="B144" s="84"/>
      <c r="C144" s="35"/>
      <c r="D144" s="99"/>
      <c r="E144" s="99"/>
      <c r="F144" s="40"/>
      <c r="G144" s="101"/>
      <c r="H144" s="40"/>
      <c r="I144" s="104">
        <f t="shared" si="66"/>
        <v>0</v>
      </c>
      <c r="J144" s="241"/>
      <c r="K144" s="129"/>
      <c r="L144" s="130"/>
      <c r="M144" s="223">
        <f t="shared" si="59"/>
        <v>0</v>
      </c>
      <c r="N144" s="224">
        <f t="shared" si="59"/>
        <v>0</v>
      </c>
      <c r="O144" s="224">
        <f t="shared" si="59"/>
        <v>0</v>
      </c>
      <c r="P144" s="224">
        <f t="shared" si="59"/>
        <v>0</v>
      </c>
      <c r="Q144" s="224">
        <f t="shared" si="59"/>
        <v>0</v>
      </c>
      <c r="R144" s="225">
        <f t="shared" si="59"/>
        <v>0</v>
      </c>
      <c r="S144" s="121">
        <f t="shared" si="60"/>
        <v>0</v>
      </c>
      <c r="T144" s="104">
        <f t="shared" si="61"/>
        <v>0</v>
      </c>
      <c r="U144" s="104">
        <f t="shared" si="62"/>
        <v>0</v>
      </c>
      <c r="V144" s="104">
        <f t="shared" si="63"/>
        <v>0</v>
      </c>
      <c r="W144" s="104">
        <f t="shared" si="64"/>
        <v>0</v>
      </c>
      <c r="X144" s="105">
        <f t="shared" si="65"/>
        <v>0</v>
      </c>
      <c r="Z144" s="185"/>
      <c r="AA144" s="186"/>
      <c r="AB144" s="189"/>
    </row>
    <row r="145" spans="2:28" x14ac:dyDescent="0.2">
      <c r="B145" s="84"/>
      <c r="C145" s="35"/>
      <c r="D145" s="99"/>
      <c r="E145" s="99"/>
      <c r="F145" s="40"/>
      <c r="G145" s="101"/>
      <c r="H145" s="40"/>
      <c r="I145" s="104">
        <f t="shared" si="66"/>
        <v>0</v>
      </c>
      <c r="J145" s="241"/>
      <c r="K145" s="129"/>
      <c r="L145" s="130"/>
      <c r="M145" s="223">
        <f t="shared" si="59"/>
        <v>0</v>
      </c>
      <c r="N145" s="224">
        <f t="shared" si="59"/>
        <v>0</v>
      </c>
      <c r="O145" s="224">
        <f t="shared" si="59"/>
        <v>0</v>
      </c>
      <c r="P145" s="224">
        <f t="shared" si="59"/>
        <v>0</v>
      </c>
      <c r="Q145" s="224">
        <f t="shared" si="59"/>
        <v>0</v>
      </c>
      <c r="R145" s="225">
        <f t="shared" si="59"/>
        <v>0</v>
      </c>
      <c r="S145" s="121">
        <f t="shared" si="60"/>
        <v>0</v>
      </c>
      <c r="T145" s="104">
        <f t="shared" si="61"/>
        <v>0</v>
      </c>
      <c r="U145" s="104">
        <f t="shared" si="62"/>
        <v>0</v>
      </c>
      <c r="V145" s="104">
        <f t="shared" si="63"/>
        <v>0</v>
      </c>
      <c r="W145" s="104">
        <f t="shared" si="64"/>
        <v>0</v>
      </c>
      <c r="X145" s="105">
        <f t="shared" si="65"/>
        <v>0</v>
      </c>
      <c r="Z145" s="185"/>
      <c r="AA145" s="186"/>
      <c r="AB145" s="189"/>
    </row>
    <row r="146" spans="2:28" x14ac:dyDescent="0.2">
      <c r="B146" s="84"/>
      <c r="C146" s="35"/>
      <c r="D146" s="99"/>
      <c r="E146" s="99"/>
      <c r="F146" s="40"/>
      <c r="G146" s="101"/>
      <c r="H146" s="40"/>
      <c r="I146" s="104">
        <f t="shared" si="66"/>
        <v>0</v>
      </c>
      <c r="J146" s="241"/>
      <c r="K146" s="129"/>
      <c r="L146" s="130"/>
      <c r="M146" s="223">
        <f t="shared" si="59"/>
        <v>0</v>
      </c>
      <c r="N146" s="224">
        <f t="shared" si="59"/>
        <v>0</v>
      </c>
      <c r="O146" s="224">
        <f t="shared" si="59"/>
        <v>0</v>
      </c>
      <c r="P146" s="224">
        <f t="shared" si="59"/>
        <v>0</v>
      </c>
      <c r="Q146" s="224">
        <f t="shared" si="59"/>
        <v>0</v>
      </c>
      <c r="R146" s="225">
        <f t="shared" si="59"/>
        <v>0</v>
      </c>
      <c r="S146" s="121">
        <f t="shared" si="60"/>
        <v>0</v>
      </c>
      <c r="T146" s="104">
        <f t="shared" si="61"/>
        <v>0</v>
      </c>
      <c r="U146" s="104">
        <f t="shared" si="62"/>
        <v>0</v>
      </c>
      <c r="V146" s="104">
        <f t="shared" si="63"/>
        <v>0</v>
      </c>
      <c r="W146" s="104">
        <f t="shared" si="64"/>
        <v>0</v>
      </c>
      <c r="X146" s="105">
        <f t="shared" si="65"/>
        <v>0</v>
      </c>
      <c r="Z146" s="185"/>
      <c r="AA146" s="186"/>
      <c r="AB146" s="189"/>
    </row>
    <row r="147" spans="2:28" x14ac:dyDescent="0.2">
      <c r="B147" s="84"/>
      <c r="C147" s="35"/>
      <c r="D147" s="99"/>
      <c r="E147" s="99"/>
      <c r="F147" s="40"/>
      <c r="G147" s="101"/>
      <c r="H147" s="40"/>
      <c r="I147" s="104">
        <f>H147*F147</f>
        <v>0</v>
      </c>
      <c r="J147" s="241"/>
      <c r="K147" s="129"/>
      <c r="L147" s="130"/>
      <c r="M147" s="223">
        <f t="shared" si="59"/>
        <v>0</v>
      </c>
      <c r="N147" s="224">
        <f t="shared" si="59"/>
        <v>0</v>
      </c>
      <c r="O147" s="224">
        <f t="shared" si="59"/>
        <v>0</v>
      </c>
      <c r="P147" s="224">
        <f t="shared" si="59"/>
        <v>0</v>
      </c>
      <c r="Q147" s="224">
        <f t="shared" si="59"/>
        <v>0</v>
      </c>
      <c r="R147" s="225">
        <f t="shared" si="59"/>
        <v>0</v>
      </c>
      <c r="S147" s="121">
        <f t="shared" si="60"/>
        <v>0</v>
      </c>
      <c r="T147" s="104">
        <f t="shared" si="61"/>
        <v>0</v>
      </c>
      <c r="U147" s="104">
        <f t="shared" si="62"/>
        <v>0</v>
      </c>
      <c r="V147" s="104">
        <f t="shared" si="63"/>
        <v>0</v>
      </c>
      <c r="W147" s="104">
        <f t="shared" si="64"/>
        <v>0</v>
      </c>
      <c r="X147" s="105">
        <f t="shared" si="65"/>
        <v>0</v>
      </c>
      <c r="Z147" s="185"/>
      <c r="AA147" s="186"/>
      <c r="AB147" s="189"/>
    </row>
    <row r="148" spans="2:28" x14ac:dyDescent="0.2">
      <c r="B148" s="84"/>
      <c r="C148" s="35"/>
      <c r="D148" s="99"/>
      <c r="E148" s="99"/>
      <c r="F148" s="40"/>
      <c r="G148" s="101"/>
      <c r="H148" s="40"/>
      <c r="I148" s="104">
        <f>H148*F148</f>
        <v>0</v>
      </c>
      <c r="J148" s="241"/>
      <c r="K148" s="129"/>
      <c r="L148" s="130"/>
      <c r="M148" s="223">
        <f t="shared" si="59"/>
        <v>0</v>
      </c>
      <c r="N148" s="224">
        <f t="shared" si="59"/>
        <v>0</v>
      </c>
      <c r="O148" s="224">
        <f t="shared" si="59"/>
        <v>0</v>
      </c>
      <c r="P148" s="224">
        <f t="shared" si="59"/>
        <v>0</v>
      </c>
      <c r="Q148" s="224">
        <f t="shared" si="59"/>
        <v>0</v>
      </c>
      <c r="R148" s="225">
        <f t="shared" si="59"/>
        <v>0</v>
      </c>
      <c r="S148" s="121">
        <f t="shared" si="60"/>
        <v>0</v>
      </c>
      <c r="T148" s="104">
        <f t="shared" si="61"/>
        <v>0</v>
      </c>
      <c r="U148" s="104">
        <f t="shared" si="62"/>
        <v>0</v>
      </c>
      <c r="V148" s="104">
        <f t="shared" si="63"/>
        <v>0</v>
      </c>
      <c r="W148" s="104">
        <f t="shared" si="64"/>
        <v>0</v>
      </c>
      <c r="X148" s="105">
        <f t="shared" si="65"/>
        <v>0</v>
      </c>
      <c r="Z148" s="185"/>
      <c r="AA148" s="186"/>
      <c r="AB148" s="189"/>
    </row>
    <row r="149" spans="2:28" x14ac:dyDescent="0.2">
      <c r="B149" s="84"/>
      <c r="C149" s="35"/>
      <c r="D149" s="99"/>
      <c r="E149" s="99"/>
      <c r="F149" s="40"/>
      <c r="G149" s="101"/>
      <c r="H149" s="40"/>
      <c r="I149" s="104">
        <f>H149*F149</f>
        <v>0</v>
      </c>
      <c r="J149" s="241"/>
      <c r="K149" s="129"/>
      <c r="L149" s="130"/>
      <c r="M149" s="223">
        <f t="shared" si="59"/>
        <v>0</v>
      </c>
      <c r="N149" s="224">
        <f t="shared" si="59"/>
        <v>0</v>
      </c>
      <c r="O149" s="224">
        <f t="shared" si="59"/>
        <v>0</v>
      </c>
      <c r="P149" s="224">
        <f t="shared" si="59"/>
        <v>0</v>
      </c>
      <c r="Q149" s="224">
        <f t="shared" si="59"/>
        <v>0</v>
      </c>
      <c r="R149" s="225">
        <f t="shared" si="59"/>
        <v>0</v>
      </c>
      <c r="S149" s="121">
        <f t="shared" si="60"/>
        <v>0</v>
      </c>
      <c r="T149" s="104">
        <f t="shared" si="61"/>
        <v>0</v>
      </c>
      <c r="U149" s="104">
        <f t="shared" si="62"/>
        <v>0</v>
      </c>
      <c r="V149" s="104">
        <f t="shared" si="63"/>
        <v>0</v>
      </c>
      <c r="W149" s="104">
        <f t="shared" si="64"/>
        <v>0</v>
      </c>
      <c r="X149" s="105">
        <f t="shared" si="65"/>
        <v>0</v>
      </c>
      <c r="Z149" s="185"/>
      <c r="AA149" s="186"/>
      <c r="AB149" s="189"/>
    </row>
    <row r="150" spans="2:28" x14ac:dyDescent="0.2">
      <c r="B150" s="84"/>
      <c r="C150" s="35"/>
      <c r="D150" s="99"/>
      <c r="E150" s="99"/>
      <c r="F150" s="40"/>
      <c r="G150" s="101"/>
      <c r="H150" s="40"/>
      <c r="I150" s="104">
        <f>H150*F150</f>
        <v>0</v>
      </c>
      <c r="J150" s="241"/>
      <c r="K150" s="129"/>
      <c r="L150" s="130"/>
      <c r="M150" s="223">
        <f t="shared" si="59"/>
        <v>0</v>
      </c>
      <c r="N150" s="224">
        <f t="shared" si="59"/>
        <v>0</v>
      </c>
      <c r="O150" s="224">
        <f t="shared" si="59"/>
        <v>0</v>
      </c>
      <c r="P150" s="224">
        <f t="shared" si="59"/>
        <v>0</v>
      </c>
      <c r="Q150" s="224">
        <f t="shared" si="59"/>
        <v>0</v>
      </c>
      <c r="R150" s="225">
        <f t="shared" si="59"/>
        <v>0</v>
      </c>
      <c r="S150" s="121">
        <f t="shared" si="60"/>
        <v>0</v>
      </c>
      <c r="T150" s="104">
        <f t="shared" si="61"/>
        <v>0</v>
      </c>
      <c r="U150" s="104">
        <f t="shared" si="62"/>
        <v>0</v>
      </c>
      <c r="V150" s="104">
        <f t="shared" si="63"/>
        <v>0</v>
      </c>
      <c r="W150" s="104">
        <f t="shared" si="64"/>
        <v>0</v>
      </c>
      <c r="X150" s="105">
        <f t="shared" si="65"/>
        <v>0</v>
      </c>
      <c r="Z150" s="185"/>
      <c r="AA150" s="186"/>
      <c r="AB150" s="189"/>
    </row>
    <row r="151" spans="2:28" x14ac:dyDescent="0.2">
      <c r="B151" s="84"/>
      <c r="C151" s="35"/>
      <c r="D151" s="99"/>
      <c r="E151" s="99"/>
      <c r="F151" s="40"/>
      <c r="G151" s="101"/>
      <c r="H151" s="40"/>
      <c r="I151" s="104">
        <f>H151*F151</f>
        <v>0</v>
      </c>
      <c r="J151" s="241"/>
      <c r="K151" s="129"/>
      <c r="L151" s="130"/>
      <c r="M151" s="223">
        <f t="shared" si="59"/>
        <v>0</v>
      </c>
      <c r="N151" s="224">
        <f t="shared" si="59"/>
        <v>0</v>
      </c>
      <c r="O151" s="224">
        <f t="shared" si="59"/>
        <v>0</v>
      </c>
      <c r="P151" s="224">
        <f t="shared" si="59"/>
        <v>0</v>
      </c>
      <c r="Q151" s="224">
        <f t="shared" si="59"/>
        <v>0</v>
      </c>
      <c r="R151" s="225">
        <f t="shared" si="59"/>
        <v>0</v>
      </c>
      <c r="S151" s="121">
        <f t="shared" si="60"/>
        <v>0</v>
      </c>
      <c r="T151" s="104">
        <f t="shared" si="61"/>
        <v>0</v>
      </c>
      <c r="U151" s="104">
        <f t="shared" si="62"/>
        <v>0</v>
      </c>
      <c r="V151" s="104">
        <f t="shared" si="63"/>
        <v>0</v>
      </c>
      <c r="W151" s="104">
        <f t="shared" si="64"/>
        <v>0</v>
      </c>
      <c r="X151" s="105">
        <f t="shared" si="65"/>
        <v>0</v>
      </c>
      <c r="Z151" s="185"/>
      <c r="AA151" s="186"/>
      <c r="AB151" s="189"/>
    </row>
    <row r="152" spans="2:28" x14ac:dyDescent="0.2">
      <c r="B152" s="84"/>
      <c r="C152" s="35"/>
      <c r="D152" s="99"/>
      <c r="E152" s="99"/>
      <c r="F152" s="40"/>
      <c r="G152" s="101"/>
      <c r="H152" s="40"/>
      <c r="I152" s="104">
        <f t="shared" si="66"/>
        <v>0</v>
      </c>
      <c r="J152" s="241"/>
      <c r="K152" s="129"/>
      <c r="L152" s="130"/>
      <c r="M152" s="223">
        <f t="shared" si="59"/>
        <v>0</v>
      </c>
      <c r="N152" s="224">
        <f t="shared" si="59"/>
        <v>0</v>
      </c>
      <c r="O152" s="224">
        <f t="shared" si="59"/>
        <v>0</v>
      </c>
      <c r="P152" s="224">
        <f t="shared" si="59"/>
        <v>0</v>
      </c>
      <c r="Q152" s="224">
        <f t="shared" si="59"/>
        <v>0</v>
      </c>
      <c r="R152" s="225">
        <f t="shared" si="59"/>
        <v>0</v>
      </c>
      <c r="S152" s="121">
        <f t="shared" si="60"/>
        <v>0</v>
      </c>
      <c r="T152" s="104">
        <f t="shared" si="61"/>
        <v>0</v>
      </c>
      <c r="U152" s="104">
        <f t="shared" si="62"/>
        <v>0</v>
      </c>
      <c r="V152" s="104">
        <f t="shared" si="63"/>
        <v>0</v>
      </c>
      <c r="W152" s="104">
        <f t="shared" si="64"/>
        <v>0</v>
      </c>
      <c r="X152" s="105">
        <f t="shared" si="65"/>
        <v>0</v>
      </c>
      <c r="Z152" s="185"/>
      <c r="AA152" s="186"/>
      <c r="AB152" s="189"/>
    </row>
    <row r="153" spans="2:28" x14ac:dyDescent="0.2">
      <c r="B153" s="84"/>
      <c r="C153" s="35"/>
      <c r="D153" s="99"/>
      <c r="E153" s="99"/>
      <c r="F153" s="40"/>
      <c r="G153" s="101"/>
      <c r="H153" s="40"/>
      <c r="I153" s="104">
        <f t="shared" si="66"/>
        <v>0</v>
      </c>
      <c r="J153" s="241"/>
      <c r="K153" s="129"/>
      <c r="L153" s="130"/>
      <c r="M153" s="223">
        <f t="shared" si="59"/>
        <v>0</v>
      </c>
      <c r="N153" s="224">
        <f t="shared" si="59"/>
        <v>0</v>
      </c>
      <c r="O153" s="224">
        <f t="shared" si="59"/>
        <v>0</v>
      </c>
      <c r="P153" s="224">
        <f t="shared" si="59"/>
        <v>0</v>
      </c>
      <c r="Q153" s="224">
        <f t="shared" si="59"/>
        <v>0</v>
      </c>
      <c r="R153" s="225">
        <f t="shared" si="59"/>
        <v>0</v>
      </c>
      <c r="S153" s="121">
        <f t="shared" si="60"/>
        <v>0</v>
      </c>
      <c r="T153" s="104">
        <f t="shared" si="61"/>
        <v>0</v>
      </c>
      <c r="U153" s="104">
        <f t="shared" si="62"/>
        <v>0</v>
      </c>
      <c r="V153" s="104">
        <f t="shared" si="63"/>
        <v>0</v>
      </c>
      <c r="W153" s="104">
        <f t="shared" si="64"/>
        <v>0</v>
      </c>
      <c r="X153" s="105">
        <f t="shared" si="65"/>
        <v>0</v>
      </c>
      <c r="Z153" s="185"/>
      <c r="AA153" s="186"/>
      <c r="AB153" s="189"/>
    </row>
    <row r="154" spans="2:28" x14ac:dyDescent="0.2">
      <c r="B154" s="84"/>
      <c r="C154" s="35"/>
      <c r="D154" s="99"/>
      <c r="E154" s="99"/>
      <c r="F154" s="40"/>
      <c r="G154" s="101"/>
      <c r="H154" s="40"/>
      <c r="I154" s="104">
        <f t="shared" si="66"/>
        <v>0</v>
      </c>
      <c r="J154" s="241"/>
      <c r="K154" s="129"/>
      <c r="L154" s="130"/>
      <c r="M154" s="223">
        <f t="shared" si="59"/>
        <v>0</v>
      </c>
      <c r="N154" s="224">
        <f t="shared" si="59"/>
        <v>0</v>
      </c>
      <c r="O154" s="224">
        <f t="shared" si="59"/>
        <v>0</v>
      </c>
      <c r="P154" s="224">
        <f t="shared" si="59"/>
        <v>0</v>
      </c>
      <c r="Q154" s="224">
        <f t="shared" si="59"/>
        <v>0</v>
      </c>
      <c r="R154" s="225">
        <f t="shared" si="59"/>
        <v>0</v>
      </c>
      <c r="S154" s="121">
        <f t="shared" si="60"/>
        <v>0</v>
      </c>
      <c r="T154" s="104">
        <f t="shared" si="61"/>
        <v>0</v>
      </c>
      <c r="U154" s="104">
        <f t="shared" si="62"/>
        <v>0</v>
      </c>
      <c r="V154" s="104">
        <f t="shared" si="63"/>
        <v>0</v>
      </c>
      <c r="W154" s="104">
        <f t="shared" si="64"/>
        <v>0</v>
      </c>
      <c r="X154" s="105">
        <f t="shared" si="65"/>
        <v>0</v>
      </c>
      <c r="Z154" s="185"/>
      <c r="AA154" s="186"/>
      <c r="AB154" s="189"/>
    </row>
    <row r="155" spans="2:28" x14ac:dyDescent="0.2">
      <c r="B155" s="84"/>
      <c r="C155" s="35"/>
      <c r="D155" s="99"/>
      <c r="E155" s="99"/>
      <c r="F155" s="40"/>
      <c r="G155" s="101"/>
      <c r="H155" s="40"/>
      <c r="I155" s="104">
        <f t="shared" si="66"/>
        <v>0</v>
      </c>
      <c r="J155" s="241"/>
      <c r="K155" s="129"/>
      <c r="L155" s="130"/>
      <c r="M155" s="223">
        <f t="shared" si="59"/>
        <v>0</v>
      </c>
      <c r="N155" s="224">
        <f t="shared" si="59"/>
        <v>0</v>
      </c>
      <c r="O155" s="224">
        <f t="shared" si="59"/>
        <v>0</v>
      </c>
      <c r="P155" s="224">
        <f t="shared" si="59"/>
        <v>0</v>
      </c>
      <c r="Q155" s="224">
        <f t="shared" si="59"/>
        <v>0</v>
      </c>
      <c r="R155" s="225">
        <f t="shared" si="59"/>
        <v>0</v>
      </c>
      <c r="S155" s="121">
        <f t="shared" si="60"/>
        <v>0</v>
      </c>
      <c r="T155" s="104">
        <f t="shared" si="61"/>
        <v>0</v>
      </c>
      <c r="U155" s="104">
        <f t="shared" si="62"/>
        <v>0</v>
      </c>
      <c r="V155" s="104">
        <f t="shared" si="63"/>
        <v>0</v>
      </c>
      <c r="W155" s="104">
        <f t="shared" si="64"/>
        <v>0</v>
      </c>
      <c r="X155" s="105">
        <f t="shared" si="65"/>
        <v>0</v>
      </c>
      <c r="Z155" s="185"/>
      <c r="AA155" s="186"/>
      <c r="AB155" s="189"/>
    </row>
    <row r="156" spans="2:28" x14ac:dyDescent="0.2">
      <c r="B156" s="84">
        <v>360</v>
      </c>
      <c r="C156" s="35" t="s">
        <v>53</v>
      </c>
      <c r="D156" s="85"/>
      <c r="E156" s="85"/>
      <c r="F156" s="86"/>
      <c r="G156" s="87"/>
      <c r="H156" s="86"/>
      <c r="I156" s="122"/>
      <c r="J156" s="122"/>
      <c r="K156" s="88"/>
      <c r="L156" s="89"/>
      <c r="M156" s="123"/>
      <c r="N156" s="122"/>
      <c r="O156" s="122"/>
      <c r="P156" s="122"/>
      <c r="Q156" s="122"/>
      <c r="R156" s="124"/>
      <c r="S156" s="125"/>
      <c r="T156" s="122"/>
      <c r="U156" s="122"/>
      <c r="V156" s="122"/>
      <c r="W156" s="122"/>
      <c r="X156" s="124"/>
      <c r="Z156" s="185"/>
      <c r="AA156" s="186"/>
      <c r="AB156" s="189"/>
    </row>
    <row r="157" spans="2:28" x14ac:dyDescent="0.2">
      <c r="B157" s="84"/>
      <c r="C157" s="35" t="s">
        <v>41</v>
      </c>
      <c r="D157" s="99"/>
      <c r="E157" s="99"/>
      <c r="F157" s="40"/>
      <c r="G157" s="45"/>
      <c r="H157" s="40"/>
      <c r="I157" s="104">
        <f>H157*F157</f>
        <v>0</v>
      </c>
      <c r="J157" s="241"/>
      <c r="K157" s="129"/>
      <c r="L157" s="130"/>
      <c r="M157" s="223">
        <f t="shared" ref="M157:R166" si="67">IF($L157=1,($I157-$J157)*N$11,IF($L157=2,($I157-$J157)*N$12,IF($L157=3,($I157-$J157)*N$13,IF($L157=4,($I157-$J157)*N$14,IF($L157=5,($I157-$J157)*N$15,IF($L157=6,($I157-$J157)*N$16,IF($L157=7,($I157-$J157)*N$17,IF($L157=8,($I157-$J157)*N$18,0))))))))+IF($L157=9,($I157-$J157)*N$19,IF($L157=10,($I157-$J157)*N$20,IF($L157=11,($I157-$J157)*N$21,IF($L157=12,($I157-$J157)*N$22,IF($L157=13,($I157-$J157)*N$23,IF($L157=14,($I157-$J157)*N$24,IF($L157=15,($I157-$J157)*N$25,IF($L157=16,($I157-$J157)*N$26,0))))))))</f>
        <v>0</v>
      </c>
      <c r="N157" s="224">
        <f t="shared" si="67"/>
        <v>0</v>
      </c>
      <c r="O157" s="224">
        <f t="shared" si="67"/>
        <v>0</v>
      </c>
      <c r="P157" s="224">
        <f t="shared" si="67"/>
        <v>0</v>
      </c>
      <c r="Q157" s="224">
        <f t="shared" si="67"/>
        <v>0</v>
      </c>
      <c r="R157" s="225">
        <f t="shared" si="67"/>
        <v>0</v>
      </c>
      <c r="S157" s="121">
        <f t="shared" ref="S157:S174" si="68">IF($L157=1,$K157*N$11,IF($L157=2,$K157*N$12,IF($L157=3,$K157*N$13,IF($L157=4,$K157*N$14,IF($L157=5,$K157*N$15,IF($L157=6,$K157*N$16,IF($L157=7,$K157*N$17,IF($L157=8,$K157*N$18,0))))))))+IF($L157=9,$K157*N$19,IF($L157=10,$K157*N$20,IF($L157=11,$K157*N$21,IF($L157=12,$K157*N$22,IF($L157=13,$K157*N$23,IF($L157=14,$K157*N$24,IF($L157=15,$K157*N$25,IF($L157=16,$K157*N$26,0))))))))</f>
        <v>0</v>
      </c>
      <c r="T157" s="104">
        <f t="shared" ref="T157:T174" si="69">IF($L157=1,$K157*O$11,IF($L157=2,$K157*O$12,IF($L157=3,$K157*O$13,IF($L157=4,$K157*O$14,IF($L157=5,$K157*O$15,IF($L157=6,$K157*O$16,IF($L157=7,$K157*O$17,IF($L157=8,$K157*O$18,0))))))))+IF($L157=9,$K157*O$19,IF($L157=10,$K157*O$20,IF($L157=11,$K157*O$21,IF($L157=12,$K157*O$22,IF($L157=13,$K157*O$23,IF($L157=14,$K157*O$24,IF($L157=15,$K157*O$25,IF($L157=16,$K157*O$26,0))))))))</f>
        <v>0</v>
      </c>
      <c r="U157" s="104">
        <f t="shared" ref="U157:U174" si="70">IF($L157=1,$K157*P$11,IF($L157=2,$K157*P$12,IF($L157=3,$K157*P$13,IF($L157=4,$K157*P$14,IF($L157=5,$K157*P$15,IF($L157=6,$K157*P$16,IF($L157=7,$K157*P$17,IF($L157=8,$K157*P$18,0))))))))+IF($L157=9,$K157*P$19,IF($L157=10,$K157*P$20,IF($L157=11,$K157*P$21,IF($L157=12,$K157*P$22,IF($L157=13,$K157*P$23,IF($L157=14,$K157*P$24,IF($L157=15,$K157*P$25,IF($L157=16,$K157*P$26,0))))))))</f>
        <v>0</v>
      </c>
      <c r="V157" s="104">
        <f t="shared" ref="V157:V174" si="71">IF($L157=1,$K157*Q$11,IF($L157=2,$K157*Q$12,IF($L157=3,$K157*Q$13,IF($L157=4,$K157*Q$14,IF($L157=5,$K157*Q$15,IF($L157=6,$K157*Q$16,IF($L157=7,$K157*Q$17,IF($L157=8,$K157*Q$18,0))))))))+IF($L157=9,$K157*Q$19,IF($L157=10,$K157*Q$20,IF($L157=11,$K157*Q$21,IF($L157=12,$K157*Q$22,IF($L157=13,$K157*Q$23,IF($L157=14,$K157*Q$24,IF($L157=15,$K157*Q$25,IF($L157=16,$K157*Q$26,0))))))))</f>
        <v>0</v>
      </c>
      <c r="W157" s="104">
        <f t="shared" ref="W157:W174" si="72">IF($L157=1,$K157*R$11,IF($L157=2,$K157*R$12,IF($L157=3,$K157*R$13,IF($L157=4,$K157*R$14,IF($L157=5,$K157*R$15,IF($L157=6,$K157*R$16,IF($L157=7,$K157*R$17,IF($L157=8,$K157*R$18,0))))))))+IF($L157=9,$K157*R$19,IF($L157=10,$K157*R$20,IF($L157=11,$K157*R$21,IF($L157=12,$K157*R$22,IF($L157=13,$K157*R$23,IF($L157=14,$K157*R$24,IF($L157=15,$K157*R$25,IF($L157=16,$K157*R$26,0))))))))</f>
        <v>0</v>
      </c>
      <c r="X157" s="105">
        <f t="shared" ref="X157:X174" si="73">IF($L157=1,$K157*S$11,IF($L157=2,$K157*S$12,IF($L157=3,$K157*S$13,IF($L157=4,$K157*S$14,IF($L157=5,$K157*S$15,IF($L157=6,$K157*S$16,IF($L157=7,$K157*S$17,IF($L157=8,$K157*S$18,0))))))))+IF($L157=9,$K157*S$19,IF($L157=10,$K157*S$20,IF($L157=11,$K157*S$21,IF($L157=12,$K157*S$22,IF($L157=13,$K157*S$23,IF($L157=14,$K157*S$24,IF($L157=15,$K157*S$25,IF($L157=16,$K157*S$26,0))))))))</f>
        <v>0</v>
      </c>
      <c r="Z157" s="185"/>
      <c r="AA157" s="186"/>
      <c r="AB157" s="189"/>
    </row>
    <row r="158" spans="2:28" x14ac:dyDescent="0.2">
      <c r="B158" s="84"/>
      <c r="C158" s="35"/>
      <c r="D158" s="99"/>
      <c r="E158" s="99"/>
      <c r="F158" s="40"/>
      <c r="G158" s="45"/>
      <c r="H158" s="40"/>
      <c r="I158" s="104">
        <f t="shared" ref="I158:I174" si="74">H158*F158</f>
        <v>0</v>
      </c>
      <c r="J158" s="241"/>
      <c r="K158" s="129"/>
      <c r="L158" s="130"/>
      <c r="M158" s="223">
        <f t="shared" si="67"/>
        <v>0</v>
      </c>
      <c r="N158" s="224">
        <f t="shared" si="67"/>
        <v>0</v>
      </c>
      <c r="O158" s="224">
        <f t="shared" si="67"/>
        <v>0</v>
      </c>
      <c r="P158" s="224">
        <f t="shared" si="67"/>
        <v>0</v>
      </c>
      <c r="Q158" s="224">
        <f t="shared" si="67"/>
        <v>0</v>
      </c>
      <c r="R158" s="225">
        <f t="shared" si="67"/>
        <v>0</v>
      </c>
      <c r="S158" s="121">
        <f t="shared" si="68"/>
        <v>0</v>
      </c>
      <c r="T158" s="104">
        <f t="shared" si="69"/>
        <v>0</v>
      </c>
      <c r="U158" s="104">
        <f t="shared" si="70"/>
        <v>0</v>
      </c>
      <c r="V158" s="104">
        <f t="shared" si="71"/>
        <v>0</v>
      </c>
      <c r="W158" s="104">
        <f t="shared" si="72"/>
        <v>0</v>
      </c>
      <c r="X158" s="105">
        <f t="shared" si="73"/>
        <v>0</v>
      </c>
      <c r="Z158" s="185"/>
      <c r="AA158" s="186"/>
      <c r="AB158" s="189"/>
    </row>
    <row r="159" spans="2:28" x14ac:dyDescent="0.2">
      <c r="B159" s="84"/>
      <c r="C159" s="35"/>
      <c r="D159" s="99"/>
      <c r="E159" s="99"/>
      <c r="F159" s="40"/>
      <c r="G159" s="45"/>
      <c r="H159" s="40"/>
      <c r="I159" s="104">
        <f t="shared" si="74"/>
        <v>0</v>
      </c>
      <c r="J159" s="241"/>
      <c r="K159" s="129"/>
      <c r="L159" s="130"/>
      <c r="M159" s="223">
        <f t="shared" si="67"/>
        <v>0</v>
      </c>
      <c r="N159" s="224">
        <f t="shared" si="67"/>
        <v>0</v>
      </c>
      <c r="O159" s="224">
        <f t="shared" si="67"/>
        <v>0</v>
      </c>
      <c r="P159" s="224">
        <f t="shared" si="67"/>
        <v>0</v>
      </c>
      <c r="Q159" s="224">
        <f t="shared" si="67"/>
        <v>0</v>
      </c>
      <c r="R159" s="225">
        <f t="shared" si="67"/>
        <v>0</v>
      </c>
      <c r="S159" s="121">
        <f t="shared" si="68"/>
        <v>0</v>
      </c>
      <c r="T159" s="104">
        <f t="shared" si="69"/>
        <v>0</v>
      </c>
      <c r="U159" s="104">
        <f t="shared" si="70"/>
        <v>0</v>
      </c>
      <c r="V159" s="104">
        <f t="shared" si="71"/>
        <v>0</v>
      </c>
      <c r="W159" s="104">
        <f t="shared" si="72"/>
        <v>0</v>
      </c>
      <c r="X159" s="105">
        <f t="shared" si="73"/>
        <v>0</v>
      </c>
      <c r="Z159" s="185"/>
      <c r="AA159" s="186"/>
      <c r="AB159" s="189"/>
    </row>
    <row r="160" spans="2:28" x14ac:dyDescent="0.2">
      <c r="B160" s="84"/>
      <c r="C160" s="35"/>
      <c r="D160" s="99"/>
      <c r="E160" s="99"/>
      <c r="F160" s="40"/>
      <c r="G160" s="45"/>
      <c r="H160" s="40"/>
      <c r="I160" s="104">
        <f t="shared" si="74"/>
        <v>0</v>
      </c>
      <c r="J160" s="241"/>
      <c r="K160" s="129"/>
      <c r="L160" s="130"/>
      <c r="M160" s="223">
        <f t="shared" si="67"/>
        <v>0</v>
      </c>
      <c r="N160" s="224">
        <f t="shared" si="67"/>
        <v>0</v>
      </c>
      <c r="O160" s="224">
        <f t="shared" si="67"/>
        <v>0</v>
      </c>
      <c r="P160" s="224">
        <f t="shared" si="67"/>
        <v>0</v>
      </c>
      <c r="Q160" s="224">
        <f t="shared" si="67"/>
        <v>0</v>
      </c>
      <c r="R160" s="225">
        <f t="shared" si="67"/>
        <v>0</v>
      </c>
      <c r="S160" s="121">
        <f t="shared" si="68"/>
        <v>0</v>
      </c>
      <c r="T160" s="104">
        <f t="shared" si="69"/>
        <v>0</v>
      </c>
      <c r="U160" s="104">
        <f t="shared" si="70"/>
        <v>0</v>
      </c>
      <c r="V160" s="104">
        <f t="shared" si="71"/>
        <v>0</v>
      </c>
      <c r="W160" s="104">
        <f t="shared" si="72"/>
        <v>0</v>
      </c>
      <c r="X160" s="105">
        <f t="shared" si="73"/>
        <v>0</v>
      </c>
      <c r="Z160" s="185"/>
      <c r="AA160" s="186"/>
      <c r="AB160" s="189"/>
    </row>
    <row r="161" spans="2:28" x14ac:dyDescent="0.2">
      <c r="B161" s="84"/>
      <c r="C161" s="35"/>
      <c r="D161" s="99"/>
      <c r="E161" s="99"/>
      <c r="F161" s="40"/>
      <c r="G161" s="45"/>
      <c r="H161" s="40"/>
      <c r="I161" s="104">
        <f t="shared" si="74"/>
        <v>0</v>
      </c>
      <c r="J161" s="241"/>
      <c r="K161" s="129"/>
      <c r="L161" s="130"/>
      <c r="M161" s="223">
        <f t="shared" si="67"/>
        <v>0</v>
      </c>
      <c r="N161" s="224">
        <f t="shared" si="67"/>
        <v>0</v>
      </c>
      <c r="O161" s="224">
        <f t="shared" si="67"/>
        <v>0</v>
      </c>
      <c r="P161" s="224">
        <f t="shared" si="67"/>
        <v>0</v>
      </c>
      <c r="Q161" s="224">
        <f t="shared" si="67"/>
        <v>0</v>
      </c>
      <c r="R161" s="225">
        <f t="shared" si="67"/>
        <v>0</v>
      </c>
      <c r="S161" s="121">
        <f t="shared" si="68"/>
        <v>0</v>
      </c>
      <c r="T161" s="104">
        <f t="shared" si="69"/>
        <v>0</v>
      </c>
      <c r="U161" s="104">
        <f t="shared" si="70"/>
        <v>0</v>
      </c>
      <c r="V161" s="104">
        <f t="shared" si="71"/>
        <v>0</v>
      </c>
      <c r="W161" s="104">
        <f t="shared" si="72"/>
        <v>0</v>
      </c>
      <c r="X161" s="105">
        <f t="shared" si="73"/>
        <v>0</v>
      </c>
      <c r="Z161" s="185"/>
      <c r="AA161" s="186"/>
      <c r="AB161" s="189"/>
    </row>
    <row r="162" spans="2:28" x14ac:dyDescent="0.2">
      <c r="B162" s="84"/>
      <c r="C162" s="35"/>
      <c r="D162" s="99"/>
      <c r="E162" s="99"/>
      <c r="F162" s="40"/>
      <c r="G162" s="45"/>
      <c r="H162" s="40"/>
      <c r="I162" s="104">
        <f t="shared" si="74"/>
        <v>0</v>
      </c>
      <c r="J162" s="241"/>
      <c r="K162" s="129"/>
      <c r="L162" s="130"/>
      <c r="M162" s="223">
        <f t="shared" si="67"/>
        <v>0</v>
      </c>
      <c r="N162" s="224">
        <f t="shared" si="67"/>
        <v>0</v>
      </c>
      <c r="O162" s="224">
        <f t="shared" si="67"/>
        <v>0</v>
      </c>
      <c r="P162" s="224">
        <f t="shared" si="67"/>
        <v>0</v>
      </c>
      <c r="Q162" s="224">
        <f t="shared" si="67"/>
        <v>0</v>
      </c>
      <c r="R162" s="225">
        <f t="shared" si="67"/>
        <v>0</v>
      </c>
      <c r="S162" s="121">
        <f t="shared" si="68"/>
        <v>0</v>
      </c>
      <c r="T162" s="104">
        <f t="shared" si="69"/>
        <v>0</v>
      </c>
      <c r="U162" s="104">
        <f t="shared" si="70"/>
        <v>0</v>
      </c>
      <c r="V162" s="104">
        <f t="shared" si="71"/>
        <v>0</v>
      </c>
      <c r="W162" s="104">
        <f t="shared" si="72"/>
        <v>0</v>
      </c>
      <c r="X162" s="105">
        <f t="shared" si="73"/>
        <v>0</v>
      </c>
      <c r="Z162" s="185"/>
      <c r="AA162" s="186"/>
      <c r="AB162" s="189"/>
    </row>
    <row r="163" spans="2:28" x14ac:dyDescent="0.2">
      <c r="B163" s="84"/>
      <c r="C163" s="35"/>
      <c r="D163" s="99"/>
      <c r="E163" s="99"/>
      <c r="F163" s="40"/>
      <c r="G163" s="45"/>
      <c r="H163" s="40"/>
      <c r="I163" s="104">
        <f t="shared" si="74"/>
        <v>0</v>
      </c>
      <c r="J163" s="241"/>
      <c r="K163" s="129"/>
      <c r="L163" s="130"/>
      <c r="M163" s="223">
        <f t="shared" si="67"/>
        <v>0</v>
      </c>
      <c r="N163" s="224">
        <f t="shared" si="67"/>
        <v>0</v>
      </c>
      <c r="O163" s="224">
        <f t="shared" si="67"/>
        <v>0</v>
      </c>
      <c r="P163" s="224">
        <f t="shared" si="67"/>
        <v>0</v>
      </c>
      <c r="Q163" s="224">
        <f t="shared" si="67"/>
        <v>0</v>
      </c>
      <c r="R163" s="225">
        <f t="shared" si="67"/>
        <v>0</v>
      </c>
      <c r="S163" s="121">
        <f t="shared" si="68"/>
        <v>0</v>
      </c>
      <c r="T163" s="104">
        <f t="shared" si="69"/>
        <v>0</v>
      </c>
      <c r="U163" s="104">
        <f t="shared" si="70"/>
        <v>0</v>
      </c>
      <c r="V163" s="104">
        <f t="shared" si="71"/>
        <v>0</v>
      </c>
      <c r="W163" s="104">
        <f t="shared" si="72"/>
        <v>0</v>
      </c>
      <c r="X163" s="105">
        <f t="shared" si="73"/>
        <v>0</v>
      </c>
      <c r="Z163" s="185"/>
      <c r="AA163" s="186"/>
      <c r="AB163" s="189"/>
    </row>
    <row r="164" spans="2:28" x14ac:dyDescent="0.2">
      <c r="B164" s="84"/>
      <c r="C164" s="35"/>
      <c r="D164" s="99"/>
      <c r="E164" s="99"/>
      <c r="F164" s="40"/>
      <c r="G164" s="45"/>
      <c r="H164" s="40"/>
      <c r="I164" s="104">
        <f>H164*F164</f>
        <v>0</v>
      </c>
      <c r="J164" s="241"/>
      <c r="K164" s="129"/>
      <c r="L164" s="130"/>
      <c r="M164" s="223">
        <f t="shared" si="67"/>
        <v>0</v>
      </c>
      <c r="N164" s="224">
        <f t="shared" si="67"/>
        <v>0</v>
      </c>
      <c r="O164" s="224">
        <f t="shared" si="67"/>
        <v>0</v>
      </c>
      <c r="P164" s="224">
        <f t="shared" si="67"/>
        <v>0</v>
      </c>
      <c r="Q164" s="224">
        <f t="shared" si="67"/>
        <v>0</v>
      </c>
      <c r="R164" s="225">
        <f t="shared" si="67"/>
        <v>0</v>
      </c>
      <c r="S164" s="121">
        <f t="shared" si="68"/>
        <v>0</v>
      </c>
      <c r="T164" s="104">
        <f t="shared" si="69"/>
        <v>0</v>
      </c>
      <c r="U164" s="104">
        <f t="shared" si="70"/>
        <v>0</v>
      </c>
      <c r="V164" s="104">
        <f t="shared" si="71"/>
        <v>0</v>
      </c>
      <c r="W164" s="104">
        <f t="shared" si="72"/>
        <v>0</v>
      </c>
      <c r="X164" s="105">
        <f t="shared" si="73"/>
        <v>0</v>
      </c>
      <c r="Z164" s="185"/>
      <c r="AA164" s="186"/>
      <c r="AB164" s="189"/>
    </row>
    <row r="165" spans="2:28" x14ac:dyDescent="0.2">
      <c r="B165" s="84"/>
      <c r="C165" s="35"/>
      <c r="D165" s="99"/>
      <c r="E165" s="99"/>
      <c r="F165" s="40"/>
      <c r="G165" s="45"/>
      <c r="H165" s="40"/>
      <c r="I165" s="104">
        <f>H165*F165</f>
        <v>0</v>
      </c>
      <c r="J165" s="241"/>
      <c r="K165" s="129"/>
      <c r="L165" s="130"/>
      <c r="M165" s="223">
        <f t="shared" si="67"/>
        <v>0</v>
      </c>
      <c r="N165" s="224">
        <f t="shared" si="67"/>
        <v>0</v>
      </c>
      <c r="O165" s="224">
        <f t="shared" si="67"/>
        <v>0</v>
      </c>
      <c r="P165" s="224">
        <f t="shared" si="67"/>
        <v>0</v>
      </c>
      <c r="Q165" s="224">
        <f t="shared" si="67"/>
        <v>0</v>
      </c>
      <c r="R165" s="225">
        <f t="shared" si="67"/>
        <v>0</v>
      </c>
      <c r="S165" s="121">
        <f t="shared" si="68"/>
        <v>0</v>
      </c>
      <c r="T165" s="104">
        <f t="shared" si="69"/>
        <v>0</v>
      </c>
      <c r="U165" s="104">
        <f t="shared" si="70"/>
        <v>0</v>
      </c>
      <c r="V165" s="104">
        <f t="shared" si="71"/>
        <v>0</v>
      </c>
      <c r="W165" s="104">
        <f t="shared" si="72"/>
        <v>0</v>
      </c>
      <c r="X165" s="105">
        <f t="shared" si="73"/>
        <v>0</v>
      </c>
      <c r="Z165" s="185"/>
      <c r="AA165" s="186"/>
      <c r="AB165" s="189"/>
    </row>
    <row r="166" spans="2:28" x14ac:dyDescent="0.2">
      <c r="B166" s="84"/>
      <c r="C166" s="35"/>
      <c r="D166" s="99"/>
      <c r="E166" s="99"/>
      <c r="F166" s="40"/>
      <c r="G166" s="45"/>
      <c r="H166" s="40"/>
      <c r="I166" s="104">
        <f>H166*F166</f>
        <v>0</v>
      </c>
      <c r="J166" s="241"/>
      <c r="K166" s="129"/>
      <c r="L166" s="130"/>
      <c r="M166" s="223">
        <f t="shared" si="67"/>
        <v>0</v>
      </c>
      <c r="N166" s="224">
        <f t="shared" si="67"/>
        <v>0</v>
      </c>
      <c r="O166" s="224">
        <f t="shared" si="67"/>
        <v>0</v>
      </c>
      <c r="P166" s="224">
        <f t="shared" si="67"/>
        <v>0</v>
      </c>
      <c r="Q166" s="224">
        <f t="shared" si="67"/>
        <v>0</v>
      </c>
      <c r="R166" s="225">
        <f t="shared" si="67"/>
        <v>0</v>
      </c>
      <c r="S166" s="121">
        <f t="shared" si="68"/>
        <v>0</v>
      </c>
      <c r="T166" s="104">
        <f t="shared" si="69"/>
        <v>0</v>
      </c>
      <c r="U166" s="104">
        <f t="shared" si="70"/>
        <v>0</v>
      </c>
      <c r="V166" s="104">
        <f t="shared" si="71"/>
        <v>0</v>
      </c>
      <c r="W166" s="104">
        <f t="shared" si="72"/>
        <v>0</v>
      </c>
      <c r="X166" s="105">
        <f t="shared" si="73"/>
        <v>0</v>
      </c>
      <c r="Z166" s="185"/>
      <c r="AA166" s="186"/>
      <c r="AB166" s="189"/>
    </row>
    <row r="167" spans="2:28" x14ac:dyDescent="0.2">
      <c r="B167" s="84"/>
      <c r="C167" s="35"/>
      <c r="D167" s="99"/>
      <c r="E167" s="99"/>
      <c r="F167" s="40"/>
      <c r="G167" s="45"/>
      <c r="H167" s="40"/>
      <c r="I167" s="104">
        <f>H167*F167</f>
        <v>0</v>
      </c>
      <c r="J167" s="241"/>
      <c r="K167" s="129"/>
      <c r="L167" s="130"/>
      <c r="M167" s="223">
        <f t="shared" ref="M167:R174" si="75">IF($L167=1,($I167-$J167)*N$11,IF($L167=2,($I167-$J167)*N$12,IF($L167=3,($I167-$J167)*N$13,IF($L167=4,($I167-$J167)*N$14,IF($L167=5,($I167-$J167)*N$15,IF($L167=6,($I167-$J167)*N$16,IF($L167=7,($I167-$J167)*N$17,IF($L167=8,($I167-$J167)*N$18,0))))))))+IF($L167=9,($I167-$J167)*N$19,IF($L167=10,($I167-$J167)*N$20,IF($L167=11,($I167-$J167)*N$21,IF($L167=12,($I167-$J167)*N$22,IF($L167=13,($I167-$J167)*N$23,IF($L167=14,($I167-$J167)*N$24,IF($L167=15,($I167-$J167)*N$25,IF($L167=16,($I167-$J167)*N$26,0))))))))</f>
        <v>0</v>
      </c>
      <c r="N167" s="224">
        <f t="shared" si="75"/>
        <v>0</v>
      </c>
      <c r="O167" s="224">
        <f t="shared" si="75"/>
        <v>0</v>
      </c>
      <c r="P167" s="224">
        <f t="shared" si="75"/>
        <v>0</v>
      </c>
      <c r="Q167" s="224">
        <f t="shared" si="75"/>
        <v>0</v>
      </c>
      <c r="R167" s="225">
        <f t="shared" si="75"/>
        <v>0</v>
      </c>
      <c r="S167" s="121">
        <f t="shared" si="68"/>
        <v>0</v>
      </c>
      <c r="T167" s="104">
        <f t="shared" si="69"/>
        <v>0</v>
      </c>
      <c r="U167" s="104">
        <f t="shared" si="70"/>
        <v>0</v>
      </c>
      <c r="V167" s="104">
        <f t="shared" si="71"/>
        <v>0</v>
      </c>
      <c r="W167" s="104">
        <f t="shared" si="72"/>
        <v>0</v>
      </c>
      <c r="X167" s="105">
        <f t="shared" si="73"/>
        <v>0</v>
      </c>
      <c r="Z167" s="185"/>
      <c r="AA167" s="186"/>
      <c r="AB167" s="189"/>
    </row>
    <row r="168" spans="2:28" x14ac:dyDescent="0.2">
      <c r="B168" s="84"/>
      <c r="C168" s="35"/>
      <c r="D168" s="99"/>
      <c r="E168" s="99"/>
      <c r="F168" s="40"/>
      <c r="G168" s="45"/>
      <c r="H168" s="40"/>
      <c r="I168" s="104">
        <f>H168*F168</f>
        <v>0</v>
      </c>
      <c r="J168" s="241"/>
      <c r="K168" s="129"/>
      <c r="L168" s="130"/>
      <c r="M168" s="223">
        <f t="shared" si="75"/>
        <v>0</v>
      </c>
      <c r="N168" s="224">
        <f t="shared" si="75"/>
        <v>0</v>
      </c>
      <c r="O168" s="224">
        <f t="shared" si="75"/>
        <v>0</v>
      </c>
      <c r="P168" s="224">
        <f t="shared" si="75"/>
        <v>0</v>
      </c>
      <c r="Q168" s="224">
        <f t="shared" si="75"/>
        <v>0</v>
      </c>
      <c r="R168" s="225">
        <f t="shared" si="75"/>
        <v>0</v>
      </c>
      <c r="S168" s="121">
        <f t="shared" si="68"/>
        <v>0</v>
      </c>
      <c r="T168" s="104">
        <f t="shared" si="69"/>
        <v>0</v>
      </c>
      <c r="U168" s="104">
        <f t="shared" si="70"/>
        <v>0</v>
      </c>
      <c r="V168" s="104">
        <f t="shared" si="71"/>
        <v>0</v>
      </c>
      <c r="W168" s="104">
        <f t="shared" si="72"/>
        <v>0</v>
      </c>
      <c r="X168" s="105">
        <f t="shared" si="73"/>
        <v>0</v>
      </c>
      <c r="Z168" s="185"/>
      <c r="AA168" s="186"/>
      <c r="AB168" s="189"/>
    </row>
    <row r="169" spans="2:28" x14ac:dyDescent="0.2">
      <c r="B169" s="84"/>
      <c r="C169" s="35"/>
      <c r="D169" s="99"/>
      <c r="E169" s="99"/>
      <c r="F169" s="40"/>
      <c r="G169" s="45"/>
      <c r="H169" s="40"/>
      <c r="I169" s="104">
        <f t="shared" si="74"/>
        <v>0</v>
      </c>
      <c r="J169" s="241"/>
      <c r="K169" s="129"/>
      <c r="L169" s="130"/>
      <c r="M169" s="223">
        <f t="shared" si="75"/>
        <v>0</v>
      </c>
      <c r="N169" s="224">
        <f t="shared" si="75"/>
        <v>0</v>
      </c>
      <c r="O169" s="224">
        <f t="shared" si="75"/>
        <v>0</v>
      </c>
      <c r="P169" s="224">
        <f t="shared" si="75"/>
        <v>0</v>
      </c>
      <c r="Q169" s="224">
        <f t="shared" si="75"/>
        <v>0</v>
      </c>
      <c r="R169" s="225">
        <f t="shared" si="75"/>
        <v>0</v>
      </c>
      <c r="S169" s="121">
        <f t="shared" si="68"/>
        <v>0</v>
      </c>
      <c r="T169" s="104">
        <f t="shared" si="69"/>
        <v>0</v>
      </c>
      <c r="U169" s="104">
        <f t="shared" si="70"/>
        <v>0</v>
      </c>
      <c r="V169" s="104">
        <f t="shared" si="71"/>
        <v>0</v>
      </c>
      <c r="W169" s="104">
        <f t="shared" si="72"/>
        <v>0</v>
      </c>
      <c r="X169" s="105">
        <f t="shared" si="73"/>
        <v>0</v>
      </c>
      <c r="Z169" s="185"/>
      <c r="AA169" s="186"/>
      <c r="AB169" s="189"/>
    </row>
    <row r="170" spans="2:28" x14ac:dyDescent="0.2">
      <c r="B170" s="84"/>
      <c r="C170" s="35"/>
      <c r="D170" s="99"/>
      <c r="E170" s="99"/>
      <c r="F170" s="40"/>
      <c r="G170" s="45"/>
      <c r="H170" s="40"/>
      <c r="I170" s="104">
        <f t="shared" si="74"/>
        <v>0</v>
      </c>
      <c r="J170" s="241"/>
      <c r="K170" s="129"/>
      <c r="L170" s="130"/>
      <c r="M170" s="223">
        <f t="shared" si="75"/>
        <v>0</v>
      </c>
      <c r="N170" s="224">
        <f t="shared" si="75"/>
        <v>0</v>
      </c>
      <c r="O170" s="224">
        <f t="shared" si="75"/>
        <v>0</v>
      </c>
      <c r="P170" s="224">
        <f t="shared" si="75"/>
        <v>0</v>
      </c>
      <c r="Q170" s="224">
        <f t="shared" si="75"/>
        <v>0</v>
      </c>
      <c r="R170" s="225">
        <f t="shared" si="75"/>
        <v>0</v>
      </c>
      <c r="S170" s="121">
        <f t="shared" si="68"/>
        <v>0</v>
      </c>
      <c r="T170" s="104">
        <f t="shared" si="69"/>
        <v>0</v>
      </c>
      <c r="U170" s="104">
        <f t="shared" si="70"/>
        <v>0</v>
      </c>
      <c r="V170" s="104">
        <f t="shared" si="71"/>
        <v>0</v>
      </c>
      <c r="W170" s="104">
        <f t="shared" si="72"/>
        <v>0</v>
      </c>
      <c r="X170" s="105">
        <f t="shared" si="73"/>
        <v>0</v>
      </c>
      <c r="Z170" s="185"/>
      <c r="AA170" s="186"/>
      <c r="AB170" s="189"/>
    </row>
    <row r="171" spans="2:28" x14ac:dyDescent="0.2">
      <c r="B171" s="84"/>
      <c r="C171" s="35"/>
      <c r="D171" s="99"/>
      <c r="E171" s="99"/>
      <c r="F171" s="40"/>
      <c r="G171" s="45"/>
      <c r="H171" s="40"/>
      <c r="I171" s="104">
        <f t="shared" si="74"/>
        <v>0</v>
      </c>
      <c r="J171" s="241"/>
      <c r="K171" s="129"/>
      <c r="L171" s="130"/>
      <c r="M171" s="223">
        <f t="shared" si="75"/>
        <v>0</v>
      </c>
      <c r="N171" s="224">
        <f t="shared" si="75"/>
        <v>0</v>
      </c>
      <c r="O171" s="224">
        <f t="shared" si="75"/>
        <v>0</v>
      </c>
      <c r="P171" s="224">
        <f t="shared" si="75"/>
        <v>0</v>
      </c>
      <c r="Q171" s="224">
        <f t="shared" si="75"/>
        <v>0</v>
      </c>
      <c r="R171" s="225">
        <f t="shared" si="75"/>
        <v>0</v>
      </c>
      <c r="S171" s="121">
        <f t="shared" si="68"/>
        <v>0</v>
      </c>
      <c r="T171" s="104">
        <f t="shared" si="69"/>
        <v>0</v>
      </c>
      <c r="U171" s="104">
        <f t="shared" si="70"/>
        <v>0</v>
      </c>
      <c r="V171" s="104">
        <f t="shared" si="71"/>
        <v>0</v>
      </c>
      <c r="W171" s="104">
        <f t="shared" si="72"/>
        <v>0</v>
      </c>
      <c r="X171" s="105">
        <f t="shared" si="73"/>
        <v>0</v>
      </c>
      <c r="Z171" s="185"/>
      <c r="AA171" s="186"/>
      <c r="AB171" s="189"/>
    </row>
    <row r="172" spans="2:28" x14ac:dyDescent="0.2">
      <c r="B172" s="84"/>
      <c r="C172" s="35"/>
      <c r="D172" s="99"/>
      <c r="E172" s="99"/>
      <c r="F172" s="40"/>
      <c r="G172" s="45"/>
      <c r="H172" s="40"/>
      <c r="I172" s="104">
        <f t="shared" si="74"/>
        <v>0</v>
      </c>
      <c r="J172" s="241"/>
      <c r="K172" s="129"/>
      <c r="L172" s="130"/>
      <c r="M172" s="223">
        <f t="shared" si="75"/>
        <v>0</v>
      </c>
      <c r="N172" s="224">
        <f t="shared" si="75"/>
        <v>0</v>
      </c>
      <c r="O172" s="224">
        <f t="shared" si="75"/>
        <v>0</v>
      </c>
      <c r="P172" s="224">
        <f t="shared" si="75"/>
        <v>0</v>
      </c>
      <c r="Q172" s="224">
        <f t="shared" si="75"/>
        <v>0</v>
      </c>
      <c r="R172" s="225">
        <f t="shared" si="75"/>
        <v>0</v>
      </c>
      <c r="S172" s="121">
        <f t="shared" si="68"/>
        <v>0</v>
      </c>
      <c r="T172" s="104">
        <f t="shared" si="69"/>
        <v>0</v>
      </c>
      <c r="U172" s="104">
        <f t="shared" si="70"/>
        <v>0</v>
      </c>
      <c r="V172" s="104">
        <f t="shared" si="71"/>
        <v>0</v>
      </c>
      <c r="W172" s="104">
        <f t="shared" si="72"/>
        <v>0</v>
      </c>
      <c r="X172" s="105">
        <f t="shared" si="73"/>
        <v>0</v>
      </c>
      <c r="Z172" s="185"/>
      <c r="AA172" s="186"/>
      <c r="AB172" s="189"/>
    </row>
    <row r="173" spans="2:28" x14ac:dyDescent="0.2">
      <c r="B173" s="84"/>
      <c r="C173" s="35"/>
      <c r="D173" s="99"/>
      <c r="E173" s="99"/>
      <c r="F173" s="40"/>
      <c r="G173" s="45"/>
      <c r="H173" s="40"/>
      <c r="I173" s="104">
        <f t="shared" si="74"/>
        <v>0</v>
      </c>
      <c r="J173" s="241"/>
      <c r="K173" s="129"/>
      <c r="L173" s="130"/>
      <c r="M173" s="223">
        <f t="shared" si="75"/>
        <v>0</v>
      </c>
      <c r="N173" s="224">
        <f t="shared" si="75"/>
        <v>0</v>
      </c>
      <c r="O173" s="224">
        <f t="shared" si="75"/>
        <v>0</v>
      </c>
      <c r="P173" s="224">
        <f t="shared" si="75"/>
        <v>0</v>
      </c>
      <c r="Q173" s="224">
        <f t="shared" si="75"/>
        <v>0</v>
      </c>
      <c r="R173" s="225">
        <f t="shared" si="75"/>
        <v>0</v>
      </c>
      <c r="S173" s="121">
        <f t="shared" si="68"/>
        <v>0</v>
      </c>
      <c r="T173" s="104">
        <f t="shared" si="69"/>
        <v>0</v>
      </c>
      <c r="U173" s="104">
        <f t="shared" si="70"/>
        <v>0</v>
      </c>
      <c r="V173" s="104">
        <f t="shared" si="71"/>
        <v>0</v>
      </c>
      <c r="W173" s="104">
        <f t="shared" si="72"/>
        <v>0</v>
      </c>
      <c r="X173" s="105">
        <f t="shared" si="73"/>
        <v>0</v>
      </c>
      <c r="Z173" s="185"/>
      <c r="AA173" s="186"/>
      <c r="AB173" s="189"/>
    </row>
    <row r="174" spans="2:28" x14ac:dyDescent="0.2">
      <c r="B174" s="84"/>
      <c r="C174" s="35"/>
      <c r="D174" s="99"/>
      <c r="E174" s="99"/>
      <c r="F174" s="40"/>
      <c r="G174" s="45"/>
      <c r="H174" s="40"/>
      <c r="I174" s="104">
        <f t="shared" si="74"/>
        <v>0</v>
      </c>
      <c r="J174" s="241"/>
      <c r="K174" s="129"/>
      <c r="L174" s="130"/>
      <c r="M174" s="223">
        <f t="shared" si="75"/>
        <v>0</v>
      </c>
      <c r="N174" s="224">
        <f t="shared" si="75"/>
        <v>0</v>
      </c>
      <c r="O174" s="224">
        <f t="shared" si="75"/>
        <v>0</v>
      </c>
      <c r="P174" s="224">
        <f t="shared" si="75"/>
        <v>0</v>
      </c>
      <c r="Q174" s="224">
        <f t="shared" si="75"/>
        <v>0</v>
      </c>
      <c r="R174" s="225">
        <f t="shared" si="75"/>
        <v>0</v>
      </c>
      <c r="S174" s="121">
        <f t="shared" si="68"/>
        <v>0</v>
      </c>
      <c r="T174" s="104">
        <f t="shared" si="69"/>
        <v>0</v>
      </c>
      <c r="U174" s="104">
        <f t="shared" si="70"/>
        <v>0</v>
      </c>
      <c r="V174" s="104">
        <f t="shared" si="71"/>
        <v>0</v>
      </c>
      <c r="W174" s="104">
        <f t="shared" si="72"/>
        <v>0</v>
      </c>
      <c r="X174" s="105">
        <f t="shared" si="73"/>
        <v>0</v>
      </c>
      <c r="Z174" s="185"/>
      <c r="AA174" s="186"/>
      <c r="AB174" s="189"/>
    </row>
    <row r="175" spans="2:28" x14ac:dyDescent="0.2">
      <c r="B175" s="84">
        <v>370</v>
      </c>
      <c r="C175" s="35" t="s">
        <v>54</v>
      </c>
      <c r="D175" s="85"/>
      <c r="E175" s="85"/>
      <c r="F175" s="86"/>
      <c r="G175" s="87"/>
      <c r="H175" s="86"/>
      <c r="I175" s="122"/>
      <c r="J175" s="122"/>
      <c r="K175" s="88"/>
      <c r="L175" s="89"/>
      <c r="M175" s="123"/>
      <c r="N175" s="122"/>
      <c r="O175" s="122"/>
      <c r="P175" s="122"/>
      <c r="Q175" s="122"/>
      <c r="R175" s="124"/>
      <c r="S175" s="125"/>
      <c r="T175" s="122"/>
      <c r="U175" s="122"/>
      <c r="V175" s="122"/>
      <c r="W175" s="122"/>
      <c r="X175" s="124"/>
      <c r="Z175" s="185"/>
      <c r="AA175" s="186"/>
      <c r="AB175" s="189"/>
    </row>
    <row r="176" spans="2:28" x14ac:dyDescent="0.2">
      <c r="B176" s="92"/>
      <c r="C176" s="35" t="s">
        <v>41</v>
      </c>
      <c r="D176" s="99"/>
      <c r="E176" s="99"/>
      <c r="F176" s="40"/>
      <c r="G176" s="45"/>
      <c r="H176" s="40"/>
      <c r="I176" s="104">
        <f>H176*F176</f>
        <v>0</v>
      </c>
      <c r="J176" s="241"/>
      <c r="K176" s="129"/>
      <c r="L176" s="130"/>
      <c r="M176" s="223">
        <f t="shared" ref="M176:R185" si="76">IF($L176=1,($I176-$J176)*N$11,IF($L176=2,($I176-$J176)*N$12,IF($L176=3,($I176-$J176)*N$13,IF($L176=4,($I176-$J176)*N$14,IF($L176=5,($I176-$J176)*N$15,IF($L176=6,($I176-$J176)*N$16,IF($L176=7,($I176-$J176)*N$17,IF($L176=8,($I176-$J176)*N$18,0))))))))+IF($L176=9,($I176-$J176)*N$19,IF($L176=10,($I176-$J176)*N$20,IF($L176=11,($I176-$J176)*N$21,IF($L176=12,($I176-$J176)*N$22,IF($L176=13,($I176-$J176)*N$23,IF($L176=14,($I176-$J176)*N$24,IF($L176=15,($I176-$J176)*N$25,IF($L176=16,($I176-$J176)*N$26,0))))))))</f>
        <v>0</v>
      </c>
      <c r="N176" s="224">
        <f t="shared" si="76"/>
        <v>0</v>
      </c>
      <c r="O176" s="224">
        <f t="shared" si="76"/>
        <v>0</v>
      </c>
      <c r="P176" s="224">
        <f t="shared" si="76"/>
        <v>0</v>
      </c>
      <c r="Q176" s="224">
        <f t="shared" si="76"/>
        <v>0</v>
      </c>
      <c r="R176" s="225">
        <f t="shared" si="76"/>
        <v>0</v>
      </c>
      <c r="S176" s="121">
        <f t="shared" ref="S176:S196" si="77">IF($L176=1,$K176*N$11,IF($L176=2,$K176*N$12,IF($L176=3,$K176*N$13,IF($L176=4,$K176*N$14,IF($L176=5,$K176*N$15,IF($L176=6,$K176*N$16,IF($L176=7,$K176*N$17,IF($L176=8,$K176*N$18,0))))))))+IF($L176=9,$K176*N$19,IF($L176=10,$K176*N$20,IF($L176=11,$K176*N$21,IF($L176=12,$K176*N$22,IF($L176=13,$K176*N$23,IF($L176=14,$K176*N$24,IF($L176=15,$K176*N$25,IF($L176=16,$K176*N$26,0))))))))</f>
        <v>0</v>
      </c>
      <c r="T176" s="104">
        <f t="shared" ref="T176:T196" si="78">IF($L176=1,$K176*O$11,IF($L176=2,$K176*O$12,IF($L176=3,$K176*O$13,IF($L176=4,$K176*O$14,IF($L176=5,$K176*O$15,IF($L176=6,$K176*O$16,IF($L176=7,$K176*O$17,IF($L176=8,$K176*O$18,0))))))))+IF($L176=9,$K176*O$19,IF($L176=10,$K176*O$20,IF($L176=11,$K176*O$21,IF($L176=12,$K176*O$22,IF($L176=13,$K176*O$23,IF($L176=14,$K176*O$24,IF($L176=15,$K176*O$25,IF($L176=16,$K176*O$26,0))))))))</f>
        <v>0</v>
      </c>
      <c r="U176" s="104">
        <f t="shared" ref="U176:U196" si="79">IF($L176=1,$K176*P$11,IF($L176=2,$K176*P$12,IF($L176=3,$K176*P$13,IF($L176=4,$K176*P$14,IF($L176=5,$K176*P$15,IF($L176=6,$K176*P$16,IF($L176=7,$K176*P$17,IF($L176=8,$K176*P$18,0))))))))+IF($L176=9,$K176*P$19,IF($L176=10,$K176*P$20,IF($L176=11,$K176*P$21,IF($L176=12,$K176*P$22,IF($L176=13,$K176*P$23,IF($L176=14,$K176*P$24,IF($L176=15,$K176*P$25,IF($L176=16,$K176*P$26,0))))))))</f>
        <v>0</v>
      </c>
      <c r="V176" s="104">
        <f t="shared" ref="V176:V196" si="80">IF($L176=1,$K176*Q$11,IF($L176=2,$K176*Q$12,IF($L176=3,$K176*Q$13,IF($L176=4,$K176*Q$14,IF($L176=5,$K176*Q$15,IF($L176=6,$K176*Q$16,IF($L176=7,$K176*Q$17,IF($L176=8,$K176*Q$18,0))))))))+IF($L176=9,$K176*Q$19,IF($L176=10,$K176*Q$20,IF($L176=11,$K176*Q$21,IF($L176=12,$K176*Q$22,IF($L176=13,$K176*Q$23,IF($L176=14,$K176*Q$24,IF($L176=15,$K176*Q$25,IF($L176=16,$K176*Q$26,0))))))))</f>
        <v>0</v>
      </c>
      <c r="W176" s="104">
        <f t="shared" ref="W176:W196" si="81">IF($L176=1,$K176*R$11,IF($L176=2,$K176*R$12,IF($L176=3,$K176*R$13,IF($L176=4,$K176*R$14,IF($L176=5,$K176*R$15,IF($L176=6,$K176*R$16,IF($L176=7,$K176*R$17,IF($L176=8,$K176*R$18,0))))))))+IF($L176=9,$K176*R$19,IF($L176=10,$K176*R$20,IF($L176=11,$K176*R$21,IF($L176=12,$K176*R$22,IF($L176=13,$K176*R$23,IF($L176=14,$K176*R$24,IF($L176=15,$K176*R$25,IF($L176=16,$K176*R$26,0))))))))</f>
        <v>0</v>
      </c>
      <c r="X176" s="105">
        <f t="shared" ref="X176:X196" si="82">IF($L176=1,$K176*S$11,IF($L176=2,$K176*S$12,IF($L176=3,$K176*S$13,IF($L176=4,$K176*S$14,IF($L176=5,$K176*S$15,IF($L176=6,$K176*S$16,IF($L176=7,$K176*S$17,IF($L176=8,$K176*S$18,0))))))))+IF($L176=9,$K176*S$19,IF($L176=10,$K176*S$20,IF($L176=11,$K176*S$21,IF($L176=12,$K176*S$22,IF($L176=13,$K176*S$23,IF($L176=14,$K176*S$24,IF($L176=15,$K176*S$25,IF($L176=16,$K176*S$26,0))))))))</f>
        <v>0</v>
      </c>
      <c r="Z176" s="185"/>
      <c r="AA176" s="186"/>
      <c r="AB176" s="189"/>
    </row>
    <row r="177" spans="2:28" x14ac:dyDescent="0.2">
      <c r="B177" s="92"/>
      <c r="C177" s="93"/>
      <c r="D177" s="99"/>
      <c r="E177" s="99"/>
      <c r="F177" s="40"/>
      <c r="G177" s="45"/>
      <c r="H177" s="40"/>
      <c r="I177" s="104">
        <f>H177*F177</f>
        <v>0</v>
      </c>
      <c r="J177" s="241"/>
      <c r="K177" s="129"/>
      <c r="L177" s="130"/>
      <c r="M177" s="223">
        <f t="shared" si="76"/>
        <v>0</v>
      </c>
      <c r="N177" s="224">
        <f t="shared" si="76"/>
        <v>0</v>
      </c>
      <c r="O177" s="224">
        <f t="shared" si="76"/>
        <v>0</v>
      </c>
      <c r="P177" s="224">
        <f t="shared" si="76"/>
        <v>0</v>
      </c>
      <c r="Q177" s="224">
        <f t="shared" si="76"/>
        <v>0</v>
      </c>
      <c r="R177" s="225">
        <f t="shared" si="76"/>
        <v>0</v>
      </c>
      <c r="S177" s="121">
        <f t="shared" si="77"/>
        <v>0</v>
      </c>
      <c r="T177" s="104">
        <f t="shared" si="78"/>
        <v>0</v>
      </c>
      <c r="U177" s="104">
        <f t="shared" si="79"/>
        <v>0</v>
      </c>
      <c r="V177" s="104">
        <f t="shared" si="80"/>
        <v>0</v>
      </c>
      <c r="W177" s="104">
        <f t="shared" si="81"/>
        <v>0</v>
      </c>
      <c r="X177" s="105">
        <f t="shared" si="82"/>
        <v>0</v>
      </c>
      <c r="Z177" s="185"/>
      <c r="AA177" s="186"/>
      <c r="AB177" s="189"/>
    </row>
    <row r="178" spans="2:28" x14ac:dyDescent="0.2">
      <c r="B178" s="92"/>
      <c r="C178" s="93"/>
      <c r="D178" s="99"/>
      <c r="E178" s="99"/>
      <c r="F178" s="40"/>
      <c r="G178" s="45"/>
      <c r="H178" s="40"/>
      <c r="I178" s="104">
        <f>H178*F178</f>
        <v>0</v>
      </c>
      <c r="J178" s="241"/>
      <c r="K178" s="129"/>
      <c r="L178" s="130"/>
      <c r="M178" s="223">
        <f t="shared" si="76"/>
        <v>0</v>
      </c>
      <c r="N178" s="224">
        <f t="shared" si="76"/>
        <v>0</v>
      </c>
      <c r="O178" s="224">
        <f t="shared" si="76"/>
        <v>0</v>
      </c>
      <c r="P178" s="224">
        <f t="shared" si="76"/>
        <v>0</v>
      </c>
      <c r="Q178" s="224">
        <f t="shared" si="76"/>
        <v>0</v>
      </c>
      <c r="R178" s="225">
        <f t="shared" si="76"/>
        <v>0</v>
      </c>
      <c r="S178" s="121">
        <f t="shared" si="77"/>
        <v>0</v>
      </c>
      <c r="T178" s="104">
        <f t="shared" si="78"/>
        <v>0</v>
      </c>
      <c r="U178" s="104">
        <f t="shared" si="79"/>
        <v>0</v>
      </c>
      <c r="V178" s="104">
        <f t="shared" si="80"/>
        <v>0</v>
      </c>
      <c r="W178" s="104">
        <f t="shared" si="81"/>
        <v>0</v>
      </c>
      <c r="X178" s="105">
        <f t="shared" si="82"/>
        <v>0</v>
      </c>
      <c r="Z178" s="185"/>
      <c r="AA178" s="186"/>
      <c r="AB178" s="189"/>
    </row>
    <row r="179" spans="2:28" x14ac:dyDescent="0.2">
      <c r="B179" s="92"/>
      <c r="C179" s="93"/>
      <c r="D179" s="99"/>
      <c r="E179" s="99"/>
      <c r="F179" s="40"/>
      <c r="G179" s="45"/>
      <c r="H179" s="40"/>
      <c r="I179" s="104">
        <f>H179*F179</f>
        <v>0</v>
      </c>
      <c r="J179" s="241"/>
      <c r="K179" s="129"/>
      <c r="L179" s="130"/>
      <c r="M179" s="223">
        <f t="shared" si="76"/>
        <v>0</v>
      </c>
      <c r="N179" s="224">
        <f t="shared" si="76"/>
        <v>0</v>
      </c>
      <c r="O179" s="224">
        <f t="shared" si="76"/>
        <v>0</v>
      </c>
      <c r="P179" s="224">
        <f t="shared" si="76"/>
        <v>0</v>
      </c>
      <c r="Q179" s="224">
        <f t="shared" si="76"/>
        <v>0</v>
      </c>
      <c r="R179" s="225">
        <f t="shared" si="76"/>
        <v>0</v>
      </c>
      <c r="S179" s="121">
        <f t="shared" si="77"/>
        <v>0</v>
      </c>
      <c r="T179" s="104">
        <f t="shared" si="78"/>
        <v>0</v>
      </c>
      <c r="U179" s="104">
        <f t="shared" si="79"/>
        <v>0</v>
      </c>
      <c r="V179" s="104">
        <f t="shared" si="80"/>
        <v>0</v>
      </c>
      <c r="W179" s="104">
        <f t="shared" si="81"/>
        <v>0</v>
      </c>
      <c r="X179" s="105">
        <f t="shared" si="82"/>
        <v>0</v>
      </c>
      <c r="Z179" s="185"/>
      <c r="AA179" s="186"/>
      <c r="AB179" s="189"/>
    </row>
    <row r="180" spans="2:28" x14ac:dyDescent="0.2">
      <c r="B180" s="92"/>
      <c r="C180" s="93"/>
      <c r="D180" s="99"/>
      <c r="E180" s="99"/>
      <c r="F180" s="40"/>
      <c r="G180" s="45"/>
      <c r="H180" s="40"/>
      <c r="I180" s="104">
        <f t="shared" ref="I180:I196" si="83">H180*F180</f>
        <v>0</v>
      </c>
      <c r="J180" s="241"/>
      <c r="K180" s="129"/>
      <c r="L180" s="130"/>
      <c r="M180" s="223">
        <f t="shared" si="76"/>
        <v>0</v>
      </c>
      <c r="N180" s="224">
        <f t="shared" si="76"/>
        <v>0</v>
      </c>
      <c r="O180" s="224">
        <f t="shared" si="76"/>
        <v>0</v>
      </c>
      <c r="P180" s="224">
        <f t="shared" si="76"/>
        <v>0</v>
      </c>
      <c r="Q180" s="224">
        <f t="shared" si="76"/>
        <v>0</v>
      </c>
      <c r="R180" s="225">
        <f t="shared" si="76"/>
        <v>0</v>
      </c>
      <c r="S180" s="121">
        <f t="shared" si="77"/>
        <v>0</v>
      </c>
      <c r="T180" s="104">
        <f t="shared" si="78"/>
        <v>0</v>
      </c>
      <c r="U180" s="104">
        <f t="shared" si="79"/>
        <v>0</v>
      </c>
      <c r="V180" s="104">
        <f t="shared" si="80"/>
        <v>0</v>
      </c>
      <c r="W180" s="104">
        <f t="shared" si="81"/>
        <v>0</v>
      </c>
      <c r="X180" s="105">
        <f t="shared" si="82"/>
        <v>0</v>
      </c>
      <c r="Z180" s="185"/>
      <c r="AA180" s="186"/>
      <c r="AB180" s="189"/>
    </row>
    <row r="181" spans="2:28" x14ac:dyDescent="0.2">
      <c r="B181" s="92"/>
      <c r="C181" s="93"/>
      <c r="D181" s="99"/>
      <c r="E181" s="99"/>
      <c r="F181" s="40"/>
      <c r="G181" s="45"/>
      <c r="H181" s="40"/>
      <c r="I181" s="104">
        <f t="shared" si="83"/>
        <v>0</v>
      </c>
      <c r="J181" s="241"/>
      <c r="K181" s="129"/>
      <c r="L181" s="130"/>
      <c r="M181" s="223">
        <f t="shared" si="76"/>
        <v>0</v>
      </c>
      <c r="N181" s="224">
        <f t="shared" si="76"/>
        <v>0</v>
      </c>
      <c r="O181" s="224">
        <f t="shared" si="76"/>
        <v>0</v>
      </c>
      <c r="P181" s="224">
        <f t="shared" si="76"/>
        <v>0</v>
      </c>
      <c r="Q181" s="224">
        <f t="shared" si="76"/>
        <v>0</v>
      </c>
      <c r="R181" s="225">
        <f t="shared" si="76"/>
        <v>0</v>
      </c>
      <c r="S181" s="121">
        <f t="shared" si="77"/>
        <v>0</v>
      </c>
      <c r="T181" s="104">
        <f t="shared" si="78"/>
        <v>0</v>
      </c>
      <c r="U181" s="104">
        <f t="shared" si="79"/>
        <v>0</v>
      </c>
      <c r="V181" s="104">
        <f t="shared" si="80"/>
        <v>0</v>
      </c>
      <c r="W181" s="104">
        <f t="shared" si="81"/>
        <v>0</v>
      </c>
      <c r="X181" s="105">
        <f t="shared" si="82"/>
        <v>0</v>
      </c>
      <c r="Z181" s="185"/>
      <c r="AA181" s="186"/>
      <c r="AB181" s="189"/>
    </row>
    <row r="182" spans="2:28" x14ac:dyDescent="0.2">
      <c r="B182" s="92"/>
      <c r="C182" s="93"/>
      <c r="D182" s="99"/>
      <c r="E182" s="99"/>
      <c r="F182" s="40"/>
      <c r="G182" s="45"/>
      <c r="H182" s="40"/>
      <c r="I182" s="104">
        <f t="shared" si="83"/>
        <v>0</v>
      </c>
      <c r="J182" s="241"/>
      <c r="K182" s="129"/>
      <c r="L182" s="130"/>
      <c r="M182" s="223">
        <f t="shared" si="76"/>
        <v>0</v>
      </c>
      <c r="N182" s="224">
        <f t="shared" si="76"/>
        <v>0</v>
      </c>
      <c r="O182" s="224">
        <f t="shared" si="76"/>
        <v>0</v>
      </c>
      <c r="P182" s="224">
        <f t="shared" si="76"/>
        <v>0</v>
      </c>
      <c r="Q182" s="224">
        <f t="shared" si="76"/>
        <v>0</v>
      </c>
      <c r="R182" s="225">
        <f t="shared" si="76"/>
        <v>0</v>
      </c>
      <c r="S182" s="121">
        <f t="shared" si="77"/>
        <v>0</v>
      </c>
      <c r="T182" s="104">
        <f t="shared" si="78"/>
        <v>0</v>
      </c>
      <c r="U182" s="104">
        <f t="shared" si="79"/>
        <v>0</v>
      </c>
      <c r="V182" s="104">
        <f t="shared" si="80"/>
        <v>0</v>
      </c>
      <c r="W182" s="104">
        <f t="shared" si="81"/>
        <v>0</v>
      </c>
      <c r="X182" s="105">
        <f t="shared" si="82"/>
        <v>0</v>
      </c>
      <c r="Z182" s="185"/>
      <c r="AA182" s="186"/>
      <c r="AB182" s="189"/>
    </row>
    <row r="183" spans="2:28" x14ac:dyDescent="0.2">
      <c r="B183" s="92"/>
      <c r="C183" s="93"/>
      <c r="D183" s="99"/>
      <c r="E183" s="99"/>
      <c r="F183" s="40"/>
      <c r="G183" s="45"/>
      <c r="H183" s="40"/>
      <c r="I183" s="104">
        <f t="shared" si="83"/>
        <v>0</v>
      </c>
      <c r="J183" s="241"/>
      <c r="K183" s="129"/>
      <c r="L183" s="130"/>
      <c r="M183" s="223">
        <f t="shared" si="76"/>
        <v>0</v>
      </c>
      <c r="N183" s="224">
        <f t="shared" si="76"/>
        <v>0</v>
      </c>
      <c r="O183" s="224">
        <f t="shared" si="76"/>
        <v>0</v>
      </c>
      <c r="P183" s="224">
        <f t="shared" si="76"/>
        <v>0</v>
      </c>
      <c r="Q183" s="224">
        <f t="shared" si="76"/>
        <v>0</v>
      </c>
      <c r="R183" s="225">
        <f t="shared" si="76"/>
        <v>0</v>
      </c>
      <c r="S183" s="121">
        <f t="shared" si="77"/>
        <v>0</v>
      </c>
      <c r="T183" s="104">
        <f t="shared" si="78"/>
        <v>0</v>
      </c>
      <c r="U183" s="104">
        <f t="shared" si="79"/>
        <v>0</v>
      </c>
      <c r="V183" s="104">
        <f t="shared" si="80"/>
        <v>0</v>
      </c>
      <c r="W183" s="104">
        <f t="shared" si="81"/>
        <v>0</v>
      </c>
      <c r="X183" s="105">
        <f t="shared" si="82"/>
        <v>0</v>
      </c>
      <c r="Z183" s="185"/>
      <c r="AA183" s="186"/>
      <c r="AB183" s="189"/>
    </row>
    <row r="184" spans="2:28" x14ac:dyDescent="0.2">
      <c r="B184" s="92"/>
      <c r="C184" s="93"/>
      <c r="D184" s="99"/>
      <c r="E184" s="99"/>
      <c r="F184" s="40"/>
      <c r="G184" s="45"/>
      <c r="H184" s="40"/>
      <c r="I184" s="104">
        <f t="shared" si="83"/>
        <v>0</v>
      </c>
      <c r="J184" s="241"/>
      <c r="K184" s="129"/>
      <c r="L184" s="130"/>
      <c r="M184" s="223">
        <f t="shared" si="76"/>
        <v>0</v>
      </c>
      <c r="N184" s="224">
        <f t="shared" si="76"/>
        <v>0</v>
      </c>
      <c r="O184" s="224">
        <f t="shared" si="76"/>
        <v>0</v>
      </c>
      <c r="P184" s="224">
        <f t="shared" si="76"/>
        <v>0</v>
      </c>
      <c r="Q184" s="224">
        <f t="shared" si="76"/>
        <v>0</v>
      </c>
      <c r="R184" s="225">
        <f t="shared" si="76"/>
        <v>0</v>
      </c>
      <c r="S184" s="121">
        <f t="shared" si="77"/>
        <v>0</v>
      </c>
      <c r="T184" s="104">
        <f t="shared" si="78"/>
        <v>0</v>
      </c>
      <c r="U184" s="104">
        <f t="shared" si="79"/>
        <v>0</v>
      </c>
      <c r="V184" s="104">
        <f t="shared" si="80"/>
        <v>0</v>
      </c>
      <c r="W184" s="104">
        <f t="shared" si="81"/>
        <v>0</v>
      </c>
      <c r="X184" s="105">
        <f t="shared" si="82"/>
        <v>0</v>
      </c>
      <c r="Z184" s="185"/>
      <c r="AA184" s="186"/>
      <c r="AB184" s="189"/>
    </row>
    <row r="185" spans="2:28" x14ac:dyDescent="0.2">
      <c r="B185" s="92"/>
      <c r="C185" s="93"/>
      <c r="D185" s="99"/>
      <c r="E185" s="99"/>
      <c r="F185" s="40"/>
      <c r="G185" s="45"/>
      <c r="H185" s="40"/>
      <c r="I185" s="104">
        <f t="shared" si="83"/>
        <v>0</v>
      </c>
      <c r="J185" s="241"/>
      <c r="K185" s="129"/>
      <c r="L185" s="130"/>
      <c r="M185" s="223">
        <f t="shared" si="76"/>
        <v>0</v>
      </c>
      <c r="N185" s="224">
        <f t="shared" si="76"/>
        <v>0</v>
      </c>
      <c r="O185" s="224">
        <f t="shared" si="76"/>
        <v>0</v>
      </c>
      <c r="P185" s="224">
        <f t="shared" si="76"/>
        <v>0</v>
      </c>
      <c r="Q185" s="224">
        <f t="shared" si="76"/>
        <v>0</v>
      </c>
      <c r="R185" s="225">
        <f t="shared" si="76"/>
        <v>0</v>
      </c>
      <c r="S185" s="121">
        <f t="shared" si="77"/>
        <v>0</v>
      </c>
      <c r="T185" s="104">
        <f t="shared" si="78"/>
        <v>0</v>
      </c>
      <c r="U185" s="104">
        <f t="shared" si="79"/>
        <v>0</v>
      </c>
      <c r="V185" s="104">
        <f t="shared" si="80"/>
        <v>0</v>
      </c>
      <c r="W185" s="104">
        <f t="shared" si="81"/>
        <v>0</v>
      </c>
      <c r="X185" s="105">
        <f t="shared" si="82"/>
        <v>0</v>
      </c>
      <c r="Z185" s="185"/>
      <c r="AA185" s="186"/>
      <c r="AB185" s="189"/>
    </row>
    <row r="186" spans="2:28" x14ac:dyDescent="0.2">
      <c r="B186" s="92"/>
      <c r="C186" s="93"/>
      <c r="D186" s="99"/>
      <c r="E186" s="99"/>
      <c r="F186" s="40"/>
      <c r="G186" s="45"/>
      <c r="H186" s="40"/>
      <c r="I186" s="104">
        <f t="shared" si="83"/>
        <v>0</v>
      </c>
      <c r="J186" s="241"/>
      <c r="K186" s="129"/>
      <c r="L186" s="130"/>
      <c r="M186" s="223">
        <f t="shared" ref="M186:R195" si="84">IF($L186=1,($I186-$J186)*N$11,IF($L186=2,($I186-$J186)*N$12,IF($L186=3,($I186-$J186)*N$13,IF($L186=4,($I186-$J186)*N$14,IF($L186=5,($I186-$J186)*N$15,IF($L186=6,($I186-$J186)*N$16,IF($L186=7,($I186-$J186)*N$17,IF($L186=8,($I186-$J186)*N$18,0))))))))+IF($L186=9,($I186-$J186)*N$19,IF($L186=10,($I186-$J186)*N$20,IF($L186=11,($I186-$J186)*N$21,IF($L186=12,($I186-$J186)*N$22,IF($L186=13,($I186-$J186)*N$23,IF($L186=14,($I186-$J186)*N$24,IF($L186=15,($I186-$J186)*N$25,IF($L186=16,($I186-$J186)*N$26,0))))))))</f>
        <v>0</v>
      </c>
      <c r="N186" s="224">
        <f t="shared" si="84"/>
        <v>0</v>
      </c>
      <c r="O186" s="224">
        <f t="shared" si="84"/>
        <v>0</v>
      </c>
      <c r="P186" s="224">
        <f t="shared" si="84"/>
        <v>0</v>
      </c>
      <c r="Q186" s="224">
        <f t="shared" si="84"/>
        <v>0</v>
      </c>
      <c r="R186" s="225">
        <f t="shared" si="84"/>
        <v>0</v>
      </c>
      <c r="S186" s="121">
        <f t="shared" si="77"/>
        <v>0</v>
      </c>
      <c r="T186" s="104">
        <f t="shared" si="78"/>
        <v>0</v>
      </c>
      <c r="U186" s="104">
        <f t="shared" si="79"/>
        <v>0</v>
      </c>
      <c r="V186" s="104">
        <f t="shared" si="80"/>
        <v>0</v>
      </c>
      <c r="W186" s="104">
        <f t="shared" si="81"/>
        <v>0</v>
      </c>
      <c r="X186" s="105">
        <f t="shared" si="82"/>
        <v>0</v>
      </c>
      <c r="Z186" s="185"/>
      <c r="AA186" s="186"/>
      <c r="AB186" s="189"/>
    </row>
    <row r="187" spans="2:28" x14ac:dyDescent="0.2">
      <c r="B187" s="92"/>
      <c r="C187" s="93"/>
      <c r="D187" s="99"/>
      <c r="E187" s="99"/>
      <c r="F187" s="40"/>
      <c r="G187" s="45"/>
      <c r="H187" s="40"/>
      <c r="I187" s="104">
        <f t="shared" si="83"/>
        <v>0</v>
      </c>
      <c r="J187" s="241"/>
      <c r="K187" s="129"/>
      <c r="L187" s="130"/>
      <c r="M187" s="223">
        <f t="shared" si="84"/>
        <v>0</v>
      </c>
      <c r="N187" s="224">
        <f t="shared" si="84"/>
        <v>0</v>
      </c>
      <c r="O187" s="224">
        <f t="shared" si="84"/>
        <v>0</v>
      </c>
      <c r="P187" s="224">
        <f t="shared" si="84"/>
        <v>0</v>
      </c>
      <c r="Q187" s="224">
        <f t="shared" si="84"/>
        <v>0</v>
      </c>
      <c r="R187" s="225">
        <f t="shared" si="84"/>
        <v>0</v>
      </c>
      <c r="S187" s="121">
        <f t="shared" si="77"/>
        <v>0</v>
      </c>
      <c r="T187" s="104">
        <f t="shared" si="78"/>
        <v>0</v>
      </c>
      <c r="U187" s="104">
        <f t="shared" si="79"/>
        <v>0</v>
      </c>
      <c r="V187" s="104">
        <f t="shared" si="80"/>
        <v>0</v>
      </c>
      <c r="W187" s="104">
        <f t="shared" si="81"/>
        <v>0</v>
      </c>
      <c r="X187" s="105">
        <f t="shared" si="82"/>
        <v>0</v>
      </c>
      <c r="Z187" s="185"/>
      <c r="AA187" s="186"/>
      <c r="AB187" s="189"/>
    </row>
    <row r="188" spans="2:28" x14ac:dyDescent="0.2">
      <c r="B188" s="92"/>
      <c r="C188" s="93"/>
      <c r="D188" s="99"/>
      <c r="E188" s="99"/>
      <c r="F188" s="40"/>
      <c r="G188" s="45"/>
      <c r="H188" s="40"/>
      <c r="I188" s="104">
        <f t="shared" si="83"/>
        <v>0</v>
      </c>
      <c r="J188" s="241"/>
      <c r="K188" s="129"/>
      <c r="L188" s="130"/>
      <c r="M188" s="223">
        <f t="shared" si="84"/>
        <v>0</v>
      </c>
      <c r="N188" s="224">
        <f t="shared" si="84"/>
        <v>0</v>
      </c>
      <c r="O188" s="224">
        <f t="shared" si="84"/>
        <v>0</v>
      </c>
      <c r="P188" s="224">
        <f t="shared" si="84"/>
        <v>0</v>
      </c>
      <c r="Q188" s="224">
        <f t="shared" si="84"/>
        <v>0</v>
      </c>
      <c r="R188" s="225">
        <f t="shared" si="84"/>
        <v>0</v>
      </c>
      <c r="S188" s="121">
        <f t="shared" si="77"/>
        <v>0</v>
      </c>
      <c r="T188" s="104">
        <f t="shared" si="78"/>
        <v>0</v>
      </c>
      <c r="U188" s="104">
        <f t="shared" si="79"/>
        <v>0</v>
      </c>
      <c r="V188" s="104">
        <f t="shared" si="80"/>
        <v>0</v>
      </c>
      <c r="W188" s="104">
        <f t="shared" si="81"/>
        <v>0</v>
      </c>
      <c r="X188" s="105">
        <f t="shared" si="82"/>
        <v>0</v>
      </c>
      <c r="Z188" s="185"/>
      <c r="AA188" s="186"/>
      <c r="AB188" s="189"/>
    </row>
    <row r="189" spans="2:28" x14ac:dyDescent="0.2">
      <c r="B189" s="92"/>
      <c r="C189" s="93"/>
      <c r="D189" s="99"/>
      <c r="E189" s="99"/>
      <c r="F189" s="40"/>
      <c r="G189" s="45"/>
      <c r="H189" s="40"/>
      <c r="I189" s="104">
        <f t="shared" si="83"/>
        <v>0</v>
      </c>
      <c r="J189" s="241"/>
      <c r="K189" s="129"/>
      <c r="L189" s="130"/>
      <c r="M189" s="223">
        <f t="shared" si="84"/>
        <v>0</v>
      </c>
      <c r="N189" s="224">
        <f t="shared" si="84"/>
        <v>0</v>
      </c>
      <c r="O189" s="224">
        <f t="shared" si="84"/>
        <v>0</v>
      </c>
      <c r="P189" s="224">
        <f t="shared" si="84"/>
        <v>0</v>
      </c>
      <c r="Q189" s="224">
        <f t="shared" si="84"/>
        <v>0</v>
      </c>
      <c r="R189" s="225">
        <f t="shared" si="84"/>
        <v>0</v>
      </c>
      <c r="S189" s="121">
        <f t="shared" si="77"/>
        <v>0</v>
      </c>
      <c r="T189" s="104">
        <f t="shared" si="78"/>
        <v>0</v>
      </c>
      <c r="U189" s="104">
        <f t="shared" si="79"/>
        <v>0</v>
      </c>
      <c r="V189" s="104">
        <f t="shared" si="80"/>
        <v>0</v>
      </c>
      <c r="W189" s="104">
        <f t="shared" si="81"/>
        <v>0</v>
      </c>
      <c r="X189" s="105">
        <f t="shared" si="82"/>
        <v>0</v>
      </c>
      <c r="Z189" s="185"/>
      <c r="AA189" s="186"/>
      <c r="AB189" s="189"/>
    </row>
    <row r="190" spans="2:28" x14ac:dyDescent="0.2">
      <c r="B190" s="92"/>
      <c r="C190" s="93"/>
      <c r="D190" s="99"/>
      <c r="E190" s="99"/>
      <c r="F190" s="40"/>
      <c r="G190" s="45"/>
      <c r="H190" s="40"/>
      <c r="I190" s="104">
        <f t="shared" si="83"/>
        <v>0</v>
      </c>
      <c r="J190" s="241"/>
      <c r="K190" s="129"/>
      <c r="L190" s="130"/>
      <c r="M190" s="223">
        <f t="shared" si="84"/>
        <v>0</v>
      </c>
      <c r="N190" s="224">
        <f t="shared" si="84"/>
        <v>0</v>
      </c>
      <c r="O190" s="224">
        <f t="shared" si="84"/>
        <v>0</v>
      </c>
      <c r="P190" s="224">
        <f t="shared" si="84"/>
        <v>0</v>
      </c>
      <c r="Q190" s="224">
        <f t="shared" si="84"/>
        <v>0</v>
      </c>
      <c r="R190" s="225">
        <f t="shared" si="84"/>
        <v>0</v>
      </c>
      <c r="S190" s="121">
        <f t="shared" si="77"/>
        <v>0</v>
      </c>
      <c r="T190" s="104">
        <f t="shared" si="78"/>
        <v>0</v>
      </c>
      <c r="U190" s="104">
        <f t="shared" si="79"/>
        <v>0</v>
      </c>
      <c r="V190" s="104">
        <f t="shared" si="80"/>
        <v>0</v>
      </c>
      <c r="W190" s="104">
        <f t="shared" si="81"/>
        <v>0</v>
      </c>
      <c r="X190" s="105">
        <f t="shared" si="82"/>
        <v>0</v>
      </c>
      <c r="Z190" s="185"/>
      <c r="AA190" s="186"/>
      <c r="AB190" s="189"/>
    </row>
    <row r="191" spans="2:28" x14ac:dyDescent="0.2">
      <c r="B191" s="92"/>
      <c r="C191" s="93"/>
      <c r="D191" s="99"/>
      <c r="E191" s="99"/>
      <c r="F191" s="40"/>
      <c r="G191" s="45"/>
      <c r="H191" s="40"/>
      <c r="I191" s="104">
        <f t="shared" si="83"/>
        <v>0</v>
      </c>
      <c r="J191" s="241"/>
      <c r="K191" s="129"/>
      <c r="L191" s="130"/>
      <c r="M191" s="223">
        <f t="shared" si="84"/>
        <v>0</v>
      </c>
      <c r="N191" s="224">
        <f t="shared" si="84"/>
        <v>0</v>
      </c>
      <c r="O191" s="224">
        <f t="shared" si="84"/>
        <v>0</v>
      </c>
      <c r="P191" s="224">
        <f t="shared" si="84"/>
        <v>0</v>
      </c>
      <c r="Q191" s="224">
        <f t="shared" si="84"/>
        <v>0</v>
      </c>
      <c r="R191" s="225">
        <f t="shared" si="84"/>
        <v>0</v>
      </c>
      <c r="S191" s="121">
        <f t="shared" si="77"/>
        <v>0</v>
      </c>
      <c r="T191" s="104">
        <f t="shared" si="78"/>
        <v>0</v>
      </c>
      <c r="U191" s="104">
        <f t="shared" si="79"/>
        <v>0</v>
      </c>
      <c r="V191" s="104">
        <f t="shared" si="80"/>
        <v>0</v>
      </c>
      <c r="W191" s="104">
        <f t="shared" si="81"/>
        <v>0</v>
      </c>
      <c r="X191" s="105">
        <f t="shared" si="82"/>
        <v>0</v>
      </c>
      <c r="Z191" s="185"/>
      <c r="AA191" s="186"/>
      <c r="AB191" s="189"/>
    </row>
    <row r="192" spans="2:28" x14ac:dyDescent="0.2">
      <c r="B192" s="92"/>
      <c r="C192" s="93"/>
      <c r="D192" s="99"/>
      <c r="E192" s="99"/>
      <c r="F192" s="40"/>
      <c r="G192" s="45"/>
      <c r="H192" s="40"/>
      <c r="I192" s="104">
        <f t="shared" si="83"/>
        <v>0</v>
      </c>
      <c r="J192" s="241"/>
      <c r="K192" s="129"/>
      <c r="L192" s="130"/>
      <c r="M192" s="223">
        <f t="shared" si="84"/>
        <v>0</v>
      </c>
      <c r="N192" s="224">
        <f t="shared" si="84"/>
        <v>0</v>
      </c>
      <c r="O192" s="224">
        <f t="shared" si="84"/>
        <v>0</v>
      </c>
      <c r="P192" s="224">
        <f t="shared" si="84"/>
        <v>0</v>
      </c>
      <c r="Q192" s="224">
        <f t="shared" si="84"/>
        <v>0</v>
      </c>
      <c r="R192" s="225">
        <f t="shared" si="84"/>
        <v>0</v>
      </c>
      <c r="S192" s="121">
        <f t="shared" si="77"/>
        <v>0</v>
      </c>
      <c r="T192" s="104">
        <f t="shared" si="78"/>
        <v>0</v>
      </c>
      <c r="U192" s="104">
        <f t="shared" si="79"/>
        <v>0</v>
      </c>
      <c r="V192" s="104">
        <f t="shared" si="80"/>
        <v>0</v>
      </c>
      <c r="W192" s="104">
        <f t="shared" si="81"/>
        <v>0</v>
      </c>
      <c r="X192" s="105">
        <f t="shared" si="82"/>
        <v>0</v>
      </c>
      <c r="Z192" s="185"/>
      <c r="AA192" s="186"/>
      <c r="AB192" s="189"/>
    </row>
    <row r="193" spans="2:28" x14ac:dyDescent="0.2">
      <c r="B193" s="92"/>
      <c r="C193" s="93"/>
      <c r="D193" s="99"/>
      <c r="E193" s="99"/>
      <c r="F193" s="40"/>
      <c r="G193" s="45"/>
      <c r="H193" s="40"/>
      <c r="I193" s="104">
        <f t="shared" si="83"/>
        <v>0</v>
      </c>
      <c r="J193" s="241"/>
      <c r="K193" s="129"/>
      <c r="L193" s="130"/>
      <c r="M193" s="223">
        <f t="shared" si="84"/>
        <v>0</v>
      </c>
      <c r="N193" s="224">
        <f t="shared" si="84"/>
        <v>0</v>
      </c>
      <c r="O193" s="224">
        <f t="shared" si="84"/>
        <v>0</v>
      </c>
      <c r="P193" s="224">
        <f t="shared" si="84"/>
        <v>0</v>
      </c>
      <c r="Q193" s="224">
        <f t="shared" si="84"/>
        <v>0</v>
      </c>
      <c r="R193" s="225">
        <f t="shared" si="84"/>
        <v>0</v>
      </c>
      <c r="S193" s="121">
        <f t="shared" si="77"/>
        <v>0</v>
      </c>
      <c r="T193" s="104">
        <f t="shared" si="78"/>
        <v>0</v>
      </c>
      <c r="U193" s="104">
        <f t="shared" si="79"/>
        <v>0</v>
      </c>
      <c r="V193" s="104">
        <f t="shared" si="80"/>
        <v>0</v>
      </c>
      <c r="W193" s="104">
        <f t="shared" si="81"/>
        <v>0</v>
      </c>
      <c r="X193" s="105">
        <f t="shared" si="82"/>
        <v>0</v>
      </c>
      <c r="Z193" s="185"/>
      <c r="AA193" s="186"/>
      <c r="AB193" s="189"/>
    </row>
    <row r="194" spans="2:28" x14ac:dyDescent="0.2">
      <c r="B194" s="92"/>
      <c r="C194" s="93"/>
      <c r="D194" s="99"/>
      <c r="E194" s="99"/>
      <c r="F194" s="40"/>
      <c r="G194" s="45"/>
      <c r="H194" s="40"/>
      <c r="I194" s="104">
        <f t="shared" si="83"/>
        <v>0</v>
      </c>
      <c r="J194" s="241"/>
      <c r="K194" s="129"/>
      <c r="L194" s="130"/>
      <c r="M194" s="223">
        <f t="shared" si="84"/>
        <v>0</v>
      </c>
      <c r="N194" s="224">
        <f t="shared" si="84"/>
        <v>0</v>
      </c>
      <c r="O194" s="224">
        <f t="shared" si="84"/>
        <v>0</v>
      </c>
      <c r="P194" s="224">
        <f t="shared" si="84"/>
        <v>0</v>
      </c>
      <c r="Q194" s="224">
        <f t="shared" si="84"/>
        <v>0</v>
      </c>
      <c r="R194" s="225">
        <f t="shared" si="84"/>
        <v>0</v>
      </c>
      <c r="S194" s="121">
        <f t="shared" si="77"/>
        <v>0</v>
      </c>
      <c r="T194" s="104">
        <f t="shared" si="78"/>
        <v>0</v>
      </c>
      <c r="U194" s="104">
        <f t="shared" si="79"/>
        <v>0</v>
      </c>
      <c r="V194" s="104">
        <f t="shared" si="80"/>
        <v>0</v>
      </c>
      <c r="W194" s="104">
        <f t="shared" si="81"/>
        <v>0</v>
      </c>
      <c r="X194" s="105">
        <f t="shared" si="82"/>
        <v>0</v>
      </c>
      <c r="Z194" s="185"/>
      <c r="AA194" s="186"/>
      <c r="AB194" s="189"/>
    </row>
    <row r="195" spans="2:28" x14ac:dyDescent="0.2">
      <c r="B195" s="92"/>
      <c r="C195" s="93"/>
      <c r="D195" s="99"/>
      <c r="E195" s="99"/>
      <c r="F195" s="40"/>
      <c r="G195" s="45"/>
      <c r="H195" s="40"/>
      <c r="I195" s="104">
        <f t="shared" si="83"/>
        <v>0</v>
      </c>
      <c r="J195" s="241"/>
      <c r="K195" s="129"/>
      <c r="L195" s="130"/>
      <c r="M195" s="223">
        <f t="shared" si="84"/>
        <v>0</v>
      </c>
      <c r="N195" s="224">
        <f t="shared" si="84"/>
        <v>0</v>
      </c>
      <c r="O195" s="224">
        <f t="shared" si="84"/>
        <v>0</v>
      </c>
      <c r="P195" s="224">
        <f t="shared" si="84"/>
        <v>0</v>
      </c>
      <c r="Q195" s="224">
        <f t="shared" si="84"/>
        <v>0</v>
      </c>
      <c r="R195" s="225">
        <f t="shared" si="84"/>
        <v>0</v>
      </c>
      <c r="S195" s="121">
        <f t="shared" si="77"/>
        <v>0</v>
      </c>
      <c r="T195" s="104">
        <f t="shared" si="78"/>
        <v>0</v>
      </c>
      <c r="U195" s="104">
        <f t="shared" si="79"/>
        <v>0</v>
      </c>
      <c r="V195" s="104">
        <f t="shared" si="80"/>
        <v>0</v>
      </c>
      <c r="W195" s="104">
        <f t="shared" si="81"/>
        <v>0</v>
      </c>
      <c r="X195" s="105">
        <f t="shared" si="82"/>
        <v>0</v>
      </c>
      <c r="Z195" s="185"/>
      <c r="AA195" s="186"/>
      <c r="AB195" s="189"/>
    </row>
    <row r="196" spans="2:28" x14ac:dyDescent="0.2">
      <c r="B196" s="92"/>
      <c r="C196" s="93"/>
      <c r="D196" s="99"/>
      <c r="E196" s="99"/>
      <c r="F196" s="40"/>
      <c r="G196" s="45"/>
      <c r="H196" s="40"/>
      <c r="I196" s="104">
        <f t="shared" si="83"/>
        <v>0</v>
      </c>
      <c r="J196" s="241"/>
      <c r="K196" s="129"/>
      <c r="L196" s="130"/>
      <c r="M196" s="223">
        <f t="shared" ref="M196:R196" si="85">IF($L196=1,($I196-$J196)*N$11,IF($L196=2,($I196-$J196)*N$12,IF($L196=3,($I196-$J196)*N$13,IF($L196=4,($I196-$J196)*N$14,IF($L196=5,($I196-$J196)*N$15,IF($L196=6,($I196-$J196)*N$16,IF($L196=7,($I196-$J196)*N$17,IF($L196=8,($I196-$J196)*N$18,0))))))))+IF($L196=9,($I196-$J196)*N$19,IF($L196=10,($I196-$J196)*N$20,IF($L196=11,($I196-$J196)*N$21,IF($L196=12,($I196-$J196)*N$22,IF($L196=13,($I196-$J196)*N$23,IF($L196=14,($I196-$J196)*N$24,IF($L196=15,($I196-$J196)*N$25,IF($L196=16,($I196-$J196)*N$26,0))))))))</f>
        <v>0</v>
      </c>
      <c r="N196" s="224">
        <f t="shared" si="85"/>
        <v>0</v>
      </c>
      <c r="O196" s="224">
        <f t="shared" si="85"/>
        <v>0</v>
      </c>
      <c r="P196" s="224">
        <f t="shared" si="85"/>
        <v>0</v>
      </c>
      <c r="Q196" s="224">
        <f t="shared" si="85"/>
        <v>0</v>
      </c>
      <c r="R196" s="225">
        <f t="shared" si="85"/>
        <v>0</v>
      </c>
      <c r="S196" s="121">
        <f t="shared" si="77"/>
        <v>0</v>
      </c>
      <c r="T196" s="104">
        <f t="shared" si="78"/>
        <v>0</v>
      </c>
      <c r="U196" s="104">
        <f t="shared" si="79"/>
        <v>0</v>
      </c>
      <c r="V196" s="104">
        <f t="shared" si="80"/>
        <v>0</v>
      </c>
      <c r="W196" s="104">
        <f t="shared" si="81"/>
        <v>0</v>
      </c>
      <c r="X196" s="105">
        <f t="shared" si="82"/>
        <v>0</v>
      </c>
      <c r="Z196" s="185"/>
      <c r="AA196" s="186"/>
      <c r="AB196" s="189"/>
    </row>
    <row r="197" spans="2:28" x14ac:dyDescent="0.2">
      <c r="B197" s="84">
        <v>390</v>
      </c>
      <c r="C197" s="35" t="s">
        <v>55</v>
      </c>
      <c r="D197" s="85"/>
      <c r="E197" s="85"/>
      <c r="F197" s="86"/>
      <c r="G197" s="87"/>
      <c r="H197" s="86"/>
      <c r="I197" s="122"/>
      <c r="J197" s="122"/>
      <c r="K197" s="88"/>
      <c r="L197" s="89"/>
      <c r="M197" s="123"/>
      <c r="N197" s="122"/>
      <c r="O197" s="122"/>
      <c r="P197" s="122"/>
      <c r="Q197" s="122"/>
      <c r="R197" s="124"/>
      <c r="S197" s="125"/>
      <c r="T197" s="122"/>
      <c r="U197" s="122"/>
      <c r="V197" s="122"/>
      <c r="W197" s="122"/>
      <c r="X197" s="124"/>
      <c r="Z197" s="185"/>
      <c r="AA197" s="186"/>
      <c r="AB197" s="189"/>
    </row>
    <row r="198" spans="2:28" x14ac:dyDescent="0.2">
      <c r="B198" s="92"/>
      <c r="C198" s="93" t="s">
        <v>41</v>
      </c>
      <c r="D198" s="132"/>
      <c r="E198" s="132"/>
      <c r="F198" s="100"/>
      <c r="G198" s="101"/>
      <c r="H198" s="100"/>
      <c r="I198" s="104">
        <f>H198*F198</f>
        <v>0</v>
      </c>
      <c r="J198" s="242"/>
      <c r="K198" s="131"/>
      <c r="L198" s="103"/>
      <c r="M198" s="223">
        <f t="shared" ref="M198:R207" si="86">IF($L198=1,($I198-$J198)*N$11,IF($L198=2,($I198-$J198)*N$12,IF($L198=3,($I198-$J198)*N$13,IF($L198=4,($I198-$J198)*N$14,IF($L198=5,($I198-$J198)*N$15,IF($L198=6,($I198-$J198)*N$16,IF($L198=7,($I198-$J198)*N$17,IF($L198=8,($I198-$J198)*N$18,0))))))))+IF($L198=9,($I198-$J198)*N$19,IF($L198=10,($I198-$J198)*N$20,IF($L198=11,($I198-$J198)*N$21,IF($L198=12,($I198-$J198)*N$22,IF($L198=13,($I198-$J198)*N$23,IF($L198=14,($I198-$J198)*N$24,IF($L198=15,($I198-$J198)*N$25,IF($L198=16,($I198-$J198)*N$26,0))))))))</f>
        <v>0</v>
      </c>
      <c r="N198" s="224">
        <f t="shared" si="86"/>
        <v>0</v>
      </c>
      <c r="O198" s="224">
        <f t="shared" si="86"/>
        <v>0</v>
      </c>
      <c r="P198" s="224">
        <f t="shared" si="86"/>
        <v>0</v>
      </c>
      <c r="Q198" s="224">
        <f t="shared" si="86"/>
        <v>0</v>
      </c>
      <c r="R198" s="225">
        <f t="shared" si="86"/>
        <v>0</v>
      </c>
      <c r="S198" s="121">
        <f t="shared" ref="S198:S218" si="87">IF($L198=1,$K198*N$11,IF($L198=2,$K198*N$12,IF($L198=3,$K198*N$13,IF($L198=4,$K198*N$14,IF($L198=5,$K198*N$15,IF($L198=6,$K198*N$16,IF($L198=7,$K198*N$17,IF($L198=8,$K198*N$18,0))))))))+IF($L198=9,$K198*N$19,IF($L198=10,$K198*N$20,IF($L198=11,$K198*N$21,IF($L198=12,$K198*N$22,IF($L198=13,$K198*N$23,IF($L198=14,$K198*N$24,IF($L198=15,$K198*N$25,IF($L198=16,$K198*N$26,0))))))))</f>
        <v>0</v>
      </c>
      <c r="T198" s="104">
        <f t="shared" ref="T198:T218" si="88">IF($L198=1,$K198*O$11,IF($L198=2,$K198*O$12,IF($L198=3,$K198*O$13,IF($L198=4,$K198*O$14,IF($L198=5,$K198*O$15,IF($L198=6,$K198*O$16,IF($L198=7,$K198*O$17,IF($L198=8,$K198*O$18,0))))))))+IF($L198=9,$K198*O$19,IF($L198=10,$K198*O$20,IF($L198=11,$K198*O$21,IF($L198=12,$K198*O$22,IF($L198=13,$K198*O$23,IF($L198=14,$K198*O$24,IF($L198=15,$K198*O$25,IF($L198=16,$K198*O$26,0))))))))</f>
        <v>0</v>
      </c>
      <c r="U198" s="104">
        <f t="shared" ref="U198:U218" si="89">IF($L198=1,$K198*P$11,IF($L198=2,$K198*P$12,IF($L198=3,$K198*P$13,IF($L198=4,$K198*P$14,IF($L198=5,$K198*P$15,IF($L198=6,$K198*P$16,IF($L198=7,$K198*P$17,IF($L198=8,$K198*P$18,0))))))))+IF($L198=9,$K198*P$19,IF($L198=10,$K198*P$20,IF($L198=11,$K198*P$21,IF($L198=12,$K198*P$22,IF($L198=13,$K198*P$23,IF($L198=14,$K198*P$24,IF($L198=15,$K198*P$25,IF($L198=16,$K198*P$26,0))))))))</f>
        <v>0</v>
      </c>
      <c r="V198" s="104">
        <f t="shared" ref="V198:V218" si="90">IF($L198=1,$K198*Q$11,IF($L198=2,$K198*Q$12,IF($L198=3,$K198*Q$13,IF($L198=4,$K198*Q$14,IF($L198=5,$K198*Q$15,IF($L198=6,$K198*Q$16,IF($L198=7,$K198*Q$17,IF($L198=8,$K198*Q$18,0))))))))+IF($L198=9,$K198*Q$19,IF($L198=10,$K198*Q$20,IF($L198=11,$K198*Q$21,IF($L198=12,$K198*Q$22,IF($L198=13,$K198*Q$23,IF($L198=14,$K198*Q$24,IF($L198=15,$K198*Q$25,IF($L198=16,$K198*Q$26,0))))))))</f>
        <v>0</v>
      </c>
      <c r="W198" s="104">
        <f t="shared" ref="W198:W218" si="91">IF($L198=1,$K198*R$11,IF($L198=2,$K198*R$12,IF($L198=3,$K198*R$13,IF($L198=4,$K198*R$14,IF($L198=5,$K198*R$15,IF($L198=6,$K198*R$16,IF($L198=7,$K198*R$17,IF($L198=8,$K198*R$18,0))))))))+IF($L198=9,$K198*R$19,IF($L198=10,$K198*R$20,IF($L198=11,$K198*R$21,IF($L198=12,$K198*R$22,IF($L198=13,$K198*R$23,IF($L198=14,$K198*R$24,IF($L198=15,$K198*R$25,IF($L198=16,$K198*R$26,0))))))))</f>
        <v>0</v>
      </c>
      <c r="X198" s="105">
        <f t="shared" ref="X198:X218" si="92">IF($L198=1,$K198*S$11,IF($L198=2,$K198*S$12,IF($L198=3,$K198*S$13,IF($L198=4,$K198*S$14,IF($L198=5,$K198*S$15,IF($L198=6,$K198*S$16,IF($L198=7,$K198*S$17,IF($L198=8,$K198*S$18,0))))))))+IF($L198=9,$K198*S$19,IF($L198=10,$K198*S$20,IF($L198=11,$K198*S$21,IF($L198=12,$K198*S$22,IF($L198=13,$K198*S$23,IF($L198=14,$K198*S$24,IF($L198=15,$K198*S$25,IF($L198=16,$K198*S$26,0))))))))</f>
        <v>0</v>
      </c>
      <c r="Z198" s="185"/>
      <c r="AA198" s="186"/>
      <c r="AB198" s="189"/>
    </row>
    <row r="199" spans="2:28" x14ac:dyDescent="0.2">
      <c r="B199" s="92"/>
      <c r="C199" s="93"/>
      <c r="D199" s="132"/>
      <c r="E199" s="132"/>
      <c r="F199" s="100"/>
      <c r="G199" s="101"/>
      <c r="H199" s="100"/>
      <c r="I199" s="104">
        <f>H199*F199</f>
        <v>0</v>
      </c>
      <c r="J199" s="242"/>
      <c r="K199" s="131"/>
      <c r="L199" s="103"/>
      <c r="M199" s="223">
        <f t="shared" si="86"/>
        <v>0</v>
      </c>
      <c r="N199" s="224">
        <f t="shared" si="86"/>
        <v>0</v>
      </c>
      <c r="O199" s="224">
        <f t="shared" si="86"/>
        <v>0</v>
      </c>
      <c r="P199" s="224">
        <f t="shared" si="86"/>
        <v>0</v>
      </c>
      <c r="Q199" s="224">
        <f t="shared" si="86"/>
        <v>0</v>
      </c>
      <c r="R199" s="225">
        <f t="shared" si="86"/>
        <v>0</v>
      </c>
      <c r="S199" s="121">
        <f t="shared" si="87"/>
        <v>0</v>
      </c>
      <c r="T199" s="104">
        <f t="shared" si="88"/>
        <v>0</v>
      </c>
      <c r="U199" s="104">
        <f t="shared" si="89"/>
        <v>0</v>
      </c>
      <c r="V199" s="104">
        <f t="shared" si="90"/>
        <v>0</v>
      </c>
      <c r="W199" s="104">
        <f t="shared" si="91"/>
        <v>0</v>
      </c>
      <c r="X199" s="105">
        <f t="shared" si="92"/>
        <v>0</v>
      </c>
      <c r="Z199" s="185"/>
      <c r="AA199" s="186"/>
      <c r="AB199" s="189"/>
    </row>
    <row r="200" spans="2:28" x14ac:dyDescent="0.2">
      <c r="B200" s="92"/>
      <c r="C200" s="93"/>
      <c r="D200" s="132"/>
      <c r="E200" s="132"/>
      <c r="F200" s="100"/>
      <c r="G200" s="101"/>
      <c r="H200" s="100"/>
      <c r="I200" s="104">
        <f>H200*F200</f>
        <v>0</v>
      </c>
      <c r="J200" s="242"/>
      <c r="K200" s="131"/>
      <c r="L200" s="103"/>
      <c r="M200" s="223">
        <f t="shared" si="86"/>
        <v>0</v>
      </c>
      <c r="N200" s="224">
        <f t="shared" si="86"/>
        <v>0</v>
      </c>
      <c r="O200" s="224">
        <f t="shared" si="86"/>
        <v>0</v>
      </c>
      <c r="P200" s="224">
        <f t="shared" si="86"/>
        <v>0</v>
      </c>
      <c r="Q200" s="224">
        <f t="shared" si="86"/>
        <v>0</v>
      </c>
      <c r="R200" s="225">
        <f t="shared" si="86"/>
        <v>0</v>
      </c>
      <c r="S200" s="121">
        <f t="shared" si="87"/>
        <v>0</v>
      </c>
      <c r="T200" s="104">
        <f t="shared" si="88"/>
        <v>0</v>
      </c>
      <c r="U200" s="104">
        <f t="shared" si="89"/>
        <v>0</v>
      </c>
      <c r="V200" s="104">
        <f t="shared" si="90"/>
        <v>0</v>
      </c>
      <c r="W200" s="104">
        <f t="shared" si="91"/>
        <v>0</v>
      </c>
      <c r="X200" s="105">
        <f t="shared" si="92"/>
        <v>0</v>
      </c>
      <c r="Z200" s="185"/>
      <c r="AA200" s="186"/>
      <c r="AB200" s="189"/>
    </row>
    <row r="201" spans="2:28" x14ac:dyDescent="0.2">
      <c r="B201" s="92"/>
      <c r="C201" s="93"/>
      <c r="D201" s="132"/>
      <c r="E201" s="132"/>
      <c r="F201" s="100"/>
      <c r="G201" s="101"/>
      <c r="H201" s="100"/>
      <c r="I201" s="104">
        <f>H201*F201</f>
        <v>0</v>
      </c>
      <c r="J201" s="242"/>
      <c r="K201" s="131"/>
      <c r="L201" s="103"/>
      <c r="M201" s="223">
        <f t="shared" si="86"/>
        <v>0</v>
      </c>
      <c r="N201" s="224">
        <f t="shared" si="86"/>
        <v>0</v>
      </c>
      <c r="O201" s="224">
        <f t="shared" si="86"/>
        <v>0</v>
      </c>
      <c r="P201" s="224">
        <f t="shared" si="86"/>
        <v>0</v>
      </c>
      <c r="Q201" s="224">
        <f t="shared" si="86"/>
        <v>0</v>
      </c>
      <c r="R201" s="225">
        <f t="shared" si="86"/>
        <v>0</v>
      </c>
      <c r="S201" s="121">
        <f t="shared" si="87"/>
        <v>0</v>
      </c>
      <c r="T201" s="104">
        <f t="shared" si="88"/>
        <v>0</v>
      </c>
      <c r="U201" s="104">
        <f t="shared" si="89"/>
        <v>0</v>
      </c>
      <c r="V201" s="104">
        <f t="shared" si="90"/>
        <v>0</v>
      </c>
      <c r="W201" s="104">
        <f t="shared" si="91"/>
        <v>0</v>
      </c>
      <c r="X201" s="105">
        <f t="shared" si="92"/>
        <v>0</v>
      </c>
      <c r="Z201" s="185"/>
      <c r="AA201" s="186"/>
      <c r="AB201" s="189"/>
    </row>
    <row r="202" spans="2:28" x14ac:dyDescent="0.2">
      <c r="B202" s="92"/>
      <c r="C202" s="93"/>
      <c r="D202" s="132"/>
      <c r="E202" s="132"/>
      <c r="F202" s="100"/>
      <c r="G202" s="101"/>
      <c r="H202" s="100"/>
      <c r="I202" s="104">
        <f>H202*F202</f>
        <v>0</v>
      </c>
      <c r="J202" s="242"/>
      <c r="K202" s="131"/>
      <c r="L202" s="103"/>
      <c r="M202" s="223">
        <f t="shared" si="86"/>
        <v>0</v>
      </c>
      <c r="N202" s="224">
        <f t="shared" si="86"/>
        <v>0</v>
      </c>
      <c r="O202" s="224">
        <f t="shared" si="86"/>
        <v>0</v>
      </c>
      <c r="P202" s="224">
        <f t="shared" si="86"/>
        <v>0</v>
      </c>
      <c r="Q202" s="224">
        <f t="shared" si="86"/>
        <v>0</v>
      </c>
      <c r="R202" s="225">
        <f t="shared" si="86"/>
        <v>0</v>
      </c>
      <c r="S202" s="121">
        <f t="shared" si="87"/>
        <v>0</v>
      </c>
      <c r="T202" s="104">
        <f t="shared" si="88"/>
        <v>0</v>
      </c>
      <c r="U202" s="104">
        <f t="shared" si="89"/>
        <v>0</v>
      </c>
      <c r="V202" s="104">
        <f t="shared" si="90"/>
        <v>0</v>
      </c>
      <c r="W202" s="104">
        <f t="shared" si="91"/>
        <v>0</v>
      </c>
      <c r="X202" s="105">
        <f t="shared" si="92"/>
        <v>0</v>
      </c>
      <c r="Z202" s="185"/>
      <c r="AA202" s="186"/>
      <c r="AB202" s="189"/>
    </row>
    <row r="203" spans="2:28" x14ac:dyDescent="0.2">
      <c r="B203" s="92"/>
      <c r="C203" s="93"/>
      <c r="D203" s="132"/>
      <c r="E203" s="132"/>
      <c r="F203" s="100"/>
      <c r="G203" s="101"/>
      <c r="H203" s="100"/>
      <c r="I203" s="104">
        <f t="shared" ref="I203:I214" si="93">H203*F203</f>
        <v>0</v>
      </c>
      <c r="J203" s="242"/>
      <c r="K203" s="131"/>
      <c r="L203" s="103"/>
      <c r="M203" s="223">
        <f t="shared" si="86"/>
        <v>0</v>
      </c>
      <c r="N203" s="224">
        <f t="shared" si="86"/>
        <v>0</v>
      </c>
      <c r="O203" s="224">
        <f t="shared" si="86"/>
        <v>0</v>
      </c>
      <c r="P203" s="224">
        <f t="shared" si="86"/>
        <v>0</v>
      </c>
      <c r="Q203" s="224">
        <f t="shared" si="86"/>
        <v>0</v>
      </c>
      <c r="R203" s="225">
        <f t="shared" si="86"/>
        <v>0</v>
      </c>
      <c r="S203" s="121">
        <f t="shared" si="87"/>
        <v>0</v>
      </c>
      <c r="T203" s="104">
        <f t="shared" si="88"/>
        <v>0</v>
      </c>
      <c r="U203" s="104">
        <f t="shared" si="89"/>
        <v>0</v>
      </c>
      <c r="V203" s="104">
        <f t="shared" si="90"/>
        <v>0</v>
      </c>
      <c r="W203" s="104">
        <f t="shared" si="91"/>
        <v>0</v>
      </c>
      <c r="X203" s="105">
        <f t="shared" si="92"/>
        <v>0</v>
      </c>
      <c r="Z203" s="185"/>
      <c r="AA203" s="186"/>
      <c r="AB203" s="189"/>
    </row>
    <row r="204" spans="2:28" x14ac:dyDescent="0.2">
      <c r="B204" s="92"/>
      <c r="C204" s="93"/>
      <c r="D204" s="132"/>
      <c r="E204" s="132"/>
      <c r="F204" s="100"/>
      <c r="G204" s="101"/>
      <c r="H204" s="100"/>
      <c r="I204" s="104">
        <f t="shared" si="93"/>
        <v>0</v>
      </c>
      <c r="J204" s="242"/>
      <c r="K204" s="131"/>
      <c r="L204" s="103"/>
      <c r="M204" s="223">
        <f t="shared" si="86"/>
        <v>0</v>
      </c>
      <c r="N204" s="224">
        <f t="shared" si="86"/>
        <v>0</v>
      </c>
      <c r="O204" s="224">
        <f t="shared" si="86"/>
        <v>0</v>
      </c>
      <c r="P204" s="224">
        <f t="shared" si="86"/>
        <v>0</v>
      </c>
      <c r="Q204" s="224">
        <f t="shared" si="86"/>
        <v>0</v>
      </c>
      <c r="R204" s="225">
        <f t="shared" si="86"/>
        <v>0</v>
      </c>
      <c r="S204" s="121">
        <f t="shared" si="87"/>
        <v>0</v>
      </c>
      <c r="T204" s="104">
        <f t="shared" si="88"/>
        <v>0</v>
      </c>
      <c r="U204" s="104">
        <f t="shared" si="89"/>
        <v>0</v>
      </c>
      <c r="V204" s="104">
        <f t="shared" si="90"/>
        <v>0</v>
      </c>
      <c r="W204" s="104">
        <f t="shared" si="91"/>
        <v>0</v>
      </c>
      <c r="X204" s="105">
        <f t="shared" si="92"/>
        <v>0</v>
      </c>
      <c r="Z204" s="185"/>
      <c r="AA204" s="186"/>
      <c r="AB204" s="189"/>
    </row>
    <row r="205" spans="2:28" x14ac:dyDescent="0.2">
      <c r="B205" s="92"/>
      <c r="C205" s="93"/>
      <c r="D205" s="132"/>
      <c r="E205" s="132"/>
      <c r="F205" s="100"/>
      <c r="G205" s="101"/>
      <c r="H205" s="100"/>
      <c r="I205" s="104">
        <f t="shared" si="93"/>
        <v>0</v>
      </c>
      <c r="J205" s="242"/>
      <c r="K205" s="131"/>
      <c r="L205" s="103"/>
      <c r="M205" s="223">
        <f t="shared" si="86"/>
        <v>0</v>
      </c>
      <c r="N205" s="224">
        <f t="shared" si="86"/>
        <v>0</v>
      </c>
      <c r="O205" s="224">
        <f t="shared" si="86"/>
        <v>0</v>
      </c>
      <c r="P205" s="224">
        <f t="shared" si="86"/>
        <v>0</v>
      </c>
      <c r="Q205" s="224">
        <f t="shared" si="86"/>
        <v>0</v>
      </c>
      <c r="R205" s="225">
        <f t="shared" si="86"/>
        <v>0</v>
      </c>
      <c r="S205" s="121">
        <f t="shared" si="87"/>
        <v>0</v>
      </c>
      <c r="T205" s="104">
        <f t="shared" si="88"/>
        <v>0</v>
      </c>
      <c r="U205" s="104">
        <f t="shared" si="89"/>
        <v>0</v>
      </c>
      <c r="V205" s="104">
        <f t="shared" si="90"/>
        <v>0</v>
      </c>
      <c r="W205" s="104">
        <f t="shared" si="91"/>
        <v>0</v>
      </c>
      <c r="X205" s="105">
        <f t="shared" si="92"/>
        <v>0</v>
      </c>
      <c r="Z205" s="185"/>
      <c r="AA205" s="186"/>
      <c r="AB205" s="189"/>
    </row>
    <row r="206" spans="2:28" x14ac:dyDescent="0.2">
      <c r="B206" s="92"/>
      <c r="C206" s="93"/>
      <c r="D206" s="132"/>
      <c r="E206" s="132"/>
      <c r="F206" s="100"/>
      <c r="G206" s="101"/>
      <c r="H206" s="100"/>
      <c r="I206" s="104">
        <f>H206*F206</f>
        <v>0</v>
      </c>
      <c r="J206" s="242"/>
      <c r="K206" s="131"/>
      <c r="L206" s="103"/>
      <c r="M206" s="223">
        <f t="shared" si="86"/>
        <v>0</v>
      </c>
      <c r="N206" s="224">
        <f t="shared" si="86"/>
        <v>0</v>
      </c>
      <c r="O206" s="224">
        <f t="shared" si="86"/>
        <v>0</v>
      </c>
      <c r="P206" s="224">
        <f t="shared" si="86"/>
        <v>0</v>
      </c>
      <c r="Q206" s="224">
        <f t="shared" si="86"/>
        <v>0</v>
      </c>
      <c r="R206" s="225">
        <f t="shared" si="86"/>
        <v>0</v>
      </c>
      <c r="S206" s="121">
        <f t="shared" si="87"/>
        <v>0</v>
      </c>
      <c r="T206" s="104">
        <f t="shared" si="88"/>
        <v>0</v>
      </c>
      <c r="U206" s="104">
        <f t="shared" si="89"/>
        <v>0</v>
      </c>
      <c r="V206" s="104">
        <f t="shared" si="90"/>
        <v>0</v>
      </c>
      <c r="W206" s="104">
        <f t="shared" si="91"/>
        <v>0</v>
      </c>
      <c r="X206" s="105">
        <f t="shared" si="92"/>
        <v>0</v>
      </c>
      <c r="Z206" s="185"/>
      <c r="AA206" s="186"/>
      <c r="AB206" s="189"/>
    </row>
    <row r="207" spans="2:28" x14ac:dyDescent="0.2">
      <c r="B207" s="92"/>
      <c r="C207" s="93"/>
      <c r="D207" s="132"/>
      <c r="E207" s="132"/>
      <c r="F207" s="100"/>
      <c r="G207" s="101"/>
      <c r="H207" s="100"/>
      <c r="I207" s="104">
        <f>H207*F207</f>
        <v>0</v>
      </c>
      <c r="J207" s="242"/>
      <c r="K207" s="131"/>
      <c r="L207" s="103"/>
      <c r="M207" s="223">
        <f t="shared" si="86"/>
        <v>0</v>
      </c>
      <c r="N207" s="224">
        <f t="shared" si="86"/>
        <v>0</v>
      </c>
      <c r="O207" s="224">
        <f t="shared" si="86"/>
        <v>0</v>
      </c>
      <c r="P207" s="224">
        <f t="shared" si="86"/>
        <v>0</v>
      </c>
      <c r="Q207" s="224">
        <f t="shared" si="86"/>
        <v>0</v>
      </c>
      <c r="R207" s="225">
        <f t="shared" si="86"/>
        <v>0</v>
      </c>
      <c r="S207" s="121">
        <f t="shared" si="87"/>
        <v>0</v>
      </c>
      <c r="T207" s="104">
        <f t="shared" si="88"/>
        <v>0</v>
      </c>
      <c r="U207" s="104">
        <f t="shared" si="89"/>
        <v>0</v>
      </c>
      <c r="V207" s="104">
        <f t="shared" si="90"/>
        <v>0</v>
      </c>
      <c r="W207" s="104">
        <f t="shared" si="91"/>
        <v>0</v>
      </c>
      <c r="X207" s="105">
        <f t="shared" si="92"/>
        <v>0</v>
      </c>
      <c r="Z207" s="185"/>
      <c r="AA207" s="186"/>
      <c r="AB207" s="189"/>
    </row>
    <row r="208" spans="2:28" x14ac:dyDescent="0.2">
      <c r="B208" s="92"/>
      <c r="C208" s="93"/>
      <c r="D208" s="132"/>
      <c r="E208" s="132"/>
      <c r="F208" s="100"/>
      <c r="G208" s="101"/>
      <c r="H208" s="100"/>
      <c r="I208" s="104">
        <f>H208*F208</f>
        <v>0</v>
      </c>
      <c r="J208" s="242"/>
      <c r="K208" s="131"/>
      <c r="L208" s="103"/>
      <c r="M208" s="223">
        <f t="shared" ref="M208:R217" si="94">IF($L208=1,($I208-$J208)*N$11,IF($L208=2,($I208-$J208)*N$12,IF($L208=3,($I208-$J208)*N$13,IF($L208=4,($I208-$J208)*N$14,IF($L208=5,($I208-$J208)*N$15,IF($L208=6,($I208-$J208)*N$16,IF($L208=7,($I208-$J208)*N$17,IF($L208=8,($I208-$J208)*N$18,0))))))))+IF($L208=9,($I208-$J208)*N$19,IF($L208=10,($I208-$J208)*N$20,IF($L208=11,($I208-$J208)*N$21,IF($L208=12,($I208-$J208)*N$22,IF($L208=13,($I208-$J208)*N$23,IF($L208=14,($I208-$J208)*N$24,IF($L208=15,($I208-$J208)*N$25,IF($L208=16,($I208-$J208)*N$26,0))))))))</f>
        <v>0</v>
      </c>
      <c r="N208" s="224">
        <f t="shared" si="94"/>
        <v>0</v>
      </c>
      <c r="O208" s="224">
        <f t="shared" si="94"/>
        <v>0</v>
      </c>
      <c r="P208" s="224">
        <f t="shared" si="94"/>
        <v>0</v>
      </c>
      <c r="Q208" s="224">
        <f t="shared" si="94"/>
        <v>0</v>
      </c>
      <c r="R208" s="225">
        <f t="shared" si="94"/>
        <v>0</v>
      </c>
      <c r="S208" s="121">
        <f t="shared" si="87"/>
        <v>0</v>
      </c>
      <c r="T208" s="104">
        <f t="shared" si="88"/>
        <v>0</v>
      </c>
      <c r="U208" s="104">
        <f t="shared" si="89"/>
        <v>0</v>
      </c>
      <c r="V208" s="104">
        <f t="shared" si="90"/>
        <v>0</v>
      </c>
      <c r="W208" s="104">
        <f t="shared" si="91"/>
        <v>0</v>
      </c>
      <c r="X208" s="105">
        <f t="shared" si="92"/>
        <v>0</v>
      </c>
      <c r="Z208" s="185"/>
      <c r="AA208" s="186"/>
      <c r="AB208" s="189"/>
    </row>
    <row r="209" spans="2:28" x14ac:dyDescent="0.2">
      <c r="B209" s="92"/>
      <c r="C209" s="93"/>
      <c r="D209" s="132"/>
      <c r="E209" s="132"/>
      <c r="F209" s="100"/>
      <c r="G209" s="101"/>
      <c r="H209" s="100"/>
      <c r="I209" s="104">
        <f>H209*F209</f>
        <v>0</v>
      </c>
      <c r="J209" s="242"/>
      <c r="K209" s="131"/>
      <c r="L209" s="103"/>
      <c r="M209" s="223">
        <f t="shared" si="94"/>
        <v>0</v>
      </c>
      <c r="N209" s="224">
        <f t="shared" si="94"/>
        <v>0</v>
      </c>
      <c r="O209" s="224">
        <f t="shared" si="94"/>
        <v>0</v>
      </c>
      <c r="P209" s="224">
        <f t="shared" si="94"/>
        <v>0</v>
      </c>
      <c r="Q209" s="224">
        <f t="shared" si="94"/>
        <v>0</v>
      </c>
      <c r="R209" s="225">
        <f t="shared" si="94"/>
        <v>0</v>
      </c>
      <c r="S209" s="121">
        <f t="shared" si="87"/>
        <v>0</v>
      </c>
      <c r="T209" s="104">
        <f t="shared" si="88"/>
        <v>0</v>
      </c>
      <c r="U209" s="104">
        <f t="shared" si="89"/>
        <v>0</v>
      </c>
      <c r="V209" s="104">
        <f t="shared" si="90"/>
        <v>0</v>
      </c>
      <c r="W209" s="104">
        <f t="shared" si="91"/>
        <v>0</v>
      </c>
      <c r="X209" s="105">
        <f t="shared" si="92"/>
        <v>0</v>
      </c>
      <c r="Z209" s="185"/>
      <c r="AA209" s="186"/>
      <c r="AB209" s="189"/>
    </row>
    <row r="210" spans="2:28" x14ac:dyDescent="0.2">
      <c r="B210" s="92"/>
      <c r="C210" s="93"/>
      <c r="D210" s="132"/>
      <c r="E210" s="132"/>
      <c r="F210" s="100"/>
      <c r="G210" s="101"/>
      <c r="H210" s="100"/>
      <c r="I210" s="104">
        <f>H210*F210</f>
        <v>0</v>
      </c>
      <c r="J210" s="242"/>
      <c r="K210" s="131"/>
      <c r="L210" s="103"/>
      <c r="M210" s="223">
        <f t="shared" si="94"/>
        <v>0</v>
      </c>
      <c r="N210" s="224">
        <f t="shared" si="94"/>
        <v>0</v>
      </c>
      <c r="O210" s="224">
        <f t="shared" si="94"/>
        <v>0</v>
      </c>
      <c r="P210" s="224">
        <f t="shared" si="94"/>
        <v>0</v>
      </c>
      <c r="Q210" s="224">
        <f t="shared" si="94"/>
        <v>0</v>
      </c>
      <c r="R210" s="225">
        <f t="shared" si="94"/>
        <v>0</v>
      </c>
      <c r="S210" s="121">
        <f t="shared" si="87"/>
        <v>0</v>
      </c>
      <c r="T210" s="104">
        <f t="shared" si="88"/>
        <v>0</v>
      </c>
      <c r="U210" s="104">
        <f t="shared" si="89"/>
        <v>0</v>
      </c>
      <c r="V210" s="104">
        <f t="shared" si="90"/>
        <v>0</v>
      </c>
      <c r="W210" s="104">
        <f t="shared" si="91"/>
        <v>0</v>
      </c>
      <c r="X210" s="105">
        <f t="shared" si="92"/>
        <v>0</v>
      </c>
      <c r="Z210" s="185"/>
      <c r="AA210" s="186"/>
      <c r="AB210" s="189"/>
    </row>
    <row r="211" spans="2:28" x14ac:dyDescent="0.2">
      <c r="B211" s="92"/>
      <c r="C211" s="93"/>
      <c r="D211" s="132"/>
      <c r="E211" s="132"/>
      <c r="F211" s="100"/>
      <c r="G211" s="101"/>
      <c r="H211" s="100"/>
      <c r="I211" s="104">
        <f t="shared" si="93"/>
        <v>0</v>
      </c>
      <c r="J211" s="242"/>
      <c r="K211" s="131"/>
      <c r="L211" s="103"/>
      <c r="M211" s="223">
        <f t="shared" si="94"/>
        <v>0</v>
      </c>
      <c r="N211" s="224">
        <f t="shared" si="94"/>
        <v>0</v>
      </c>
      <c r="O211" s="224">
        <f t="shared" si="94"/>
        <v>0</v>
      </c>
      <c r="P211" s="224">
        <f t="shared" si="94"/>
        <v>0</v>
      </c>
      <c r="Q211" s="224">
        <f t="shared" si="94"/>
        <v>0</v>
      </c>
      <c r="R211" s="225">
        <f t="shared" si="94"/>
        <v>0</v>
      </c>
      <c r="S211" s="121">
        <f t="shared" si="87"/>
        <v>0</v>
      </c>
      <c r="T211" s="104">
        <f t="shared" si="88"/>
        <v>0</v>
      </c>
      <c r="U211" s="104">
        <f t="shared" si="89"/>
        <v>0</v>
      </c>
      <c r="V211" s="104">
        <f t="shared" si="90"/>
        <v>0</v>
      </c>
      <c r="W211" s="104">
        <f t="shared" si="91"/>
        <v>0</v>
      </c>
      <c r="X211" s="105">
        <f t="shared" si="92"/>
        <v>0</v>
      </c>
      <c r="Z211" s="185"/>
      <c r="AA211" s="186"/>
      <c r="AB211" s="189"/>
    </row>
    <row r="212" spans="2:28" x14ac:dyDescent="0.2">
      <c r="B212" s="92"/>
      <c r="C212" s="93"/>
      <c r="D212" s="132"/>
      <c r="E212" s="132"/>
      <c r="F212" s="100"/>
      <c r="G212" s="101"/>
      <c r="H212" s="100"/>
      <c r="I212" s="104">
        <f t="shared" si="93"/>
        <v>0</v>
      </c>
      <c r="J212" s="242"/>
      <c r="K212" s="131"/>
      <c r="L212" s="103"/>
      <c r="M212" s="223">
        <f t="shared" si="94"/>
        <v>0</v>
      </c>
      <c r="N212" s="224">
        <f t="shared" si="94"/>
        <v>0</v>
      </c>
      <c r="O212" s="224">
        <f t="shared" si="94"/>
        <v>0</v>
      </c>
      <c r="P212" s="224">
        <f t="shared" si="94"/>
        <v>0</v>
      </c>
      <c r="Q212" s="224">
        <f t="shared" si="94"/>
        <v>0</v>
      </c>
      <c r="R212" s="225">
        <f t="shared" si="94"/>
        <v>0</v>
      </c>
      <c r="S212" s="121">
        <f t="shared" si="87"/>
        <v>0</v>
      </c>
      <c r="T212" s="104">
        <f t="shared" si="88"/>
        <v>0</v>
      </c>
      <c r="U212" s="104">
        <f t="shared" si="89"/>
        <v>0</v>
      </c>
      <c r="V212" s="104">
        <f t="shared" si="90"/>
        <v>0</v>
      </c>
      <c r="W212" s="104">
        <f t="shared" si="91"/>
        <v>0</v>
      </c>
      <c r="X212" s="105">
        <f t="shared" si="92"/>
        <v>0</v>
      </c>
      <c r="Z212" s="185"/>
      <c r="AA212" s="186"/>
      <c r="AB212" s="189"/>
    </row>
    <row r="213" spans="2:28" x14ac:dyDescent="0.2">
      <c r="B213" s="92"/>
      <c r="C213" s="93"/>
      <c r="D213" s="132"/>
      <c r="E213" s="132"/>
      <c r="F213" s="100"/>
      <c r="G213" s="101"/>
      <c r="H213" s="100"/>
      <c r="I213" s="104">
        <f t="shared" si="93"/>
        <v>0</v>
      </c>
      <c r="J213" s="242"/>
      <c r="K213" s="131"/>
      <c r="L213" s="103"/>
      <c r="M213" s="223">
        <f t="shared" si="94"/>
        <v>0</v>
      </c>
      <c r="N213" s="224">
        <f t="shared" si="94"/>
        <v>0</v>
      </c>
      <c r="O213" s="224">
        <f t="shared" si="94"/>
        <v>0</v>
      </c>
      <c r="P213" s="224">
        <f t="shared" si="94"/>
        <v>0</v>
      </c>
      <c r="Q213" s="224">
        <f t="shared" si="94"/>
        <v>0</v>
      </c>
      <c r="R213" s="225">
        <f t="shared" si="94"/>
        <v>0</v>
      </c>
      <c r="S213" s="121">
        <f t="shared" si="87"/>
        <v>0</v>
      </c>
      <c r="T213" s="104">
        <f t="shared" si="88"/>
        <v>0</v>
      </c>
      <c r="U213" s="104">
        <f t="shared" si="89"/>
        <v>0</v>
      </c>
      <c r="V213" s="104">
        <f t="shared" si="90"/>
        <v>0</v>
      </c>
      <c r="W213" s="104">
        <f t="shared" si="91"/>
        <v>0</v>
      </c>
      <c r="X213" s="105">
        <f t="shared" si="92"/>
        <v>0</v>
      </c>
      <c r="Z213" s="185"/>
      <c r="AA213" s="186"/>
      <c r="AB213" s="189"/>
    </row>
    <row r="214" spans="2:28" x14ac:dyDescent="0.2">
      <c r="B214" s="92"/>
      <c r="C214" s="93"/>
      <c r="D214" s="132"/>
      <c r="E214" s="132"/>
      <c r="F214" s="100"/>
      <c r="G214" s="101"/>
      <c r="H214" s="100"/>
      <c r="I214" s="104">
        <f t="shared" si="93"/>
        <v>0</v>
      </c>
      <c r="J214" s="242"/>
      <c r="K214" s="131"/>
      <c r="L214" s="103"/>
      <c r="M214" s="223">
        <f t="shared" si="94"/>
        <v>0</v>
      </c>
      <c r="N214" s="224">
        <f t="shared" si="94"/>
        <v>0</v>
      </c>
      <c r="O214" s="224">
        <f t="shared" si="94"/>
        <v>0</v>
      </c>
      <c r="P214" s="224">
        <f t="shared" si="94"/>
        <v>0</v>
      </c>
      <c r="Q214" s="224">
        <f t="shared" si="94"/>
        <v>0</v>
      </c>
      <c r="R214" s="225">
        <f t="shared" si="94"/>
        <v>0</v>
      </c>
      <c r="S214" s="121">
        <f t="shared" si="87"/>
        <v>0</v>
      </c>
      <c r="T214" s="104">
        <f t="shared" si="88"/>
        <v>0</v>
      </c>
      <c r="U214" s="104">
        <f t="shared" si="89"/>
        <v>0</v>
      </c>
      <c r="V214" s="104">
        <f t="shared" si="90"/>
        <v>0</v>
      </c>
      <c r="W214" s="104">
        <f t="shared" si="91"/>
        <v>0</v>
      </c>
      <c r="X214" s="105">
        <f t="shared" si="92"/>
        <v>0</v>
      </c>
      <c r="Z214" s="185"/>
      <c r="AA214" s="186"/>
      <c r="AB214" s="189"/>
    </row>
    <row r="215" spans="2:28" x14ac:dyDescent="0.2">
      <c r="B215" s="92"/>
      <c r="C215" s="93"/>
      <c r="D215" s="132"/>
      <c r="E215" s="132"/>
      <c r="F215" s="100"/>
      <c r="G215" s="101"/>
      <c r="H215" s="100"/>
      <c r="I215" s="104">
        <f>H215*F215</f>
        <v>0</v>
      </c>
      <c r="J215" s="242"/>
      <c r="K215" s="131"/>
      <c r="L215" s="103"/>
      <c r="M215" s="223">
        <f t="shared" si="94"/>
        <v>0</v>
      </c>
      <c r="N215" s="224">
        <f t="shared" si="94"/>
        <v>0</v>
      </c>
      <c r="O215" s="224">
        <f t="shared" si="94"/>
        <v>0</v>
      </c>
      <c r="P215" s="224">
        <f t="shared" si="94"/>
        <v>0</v>
      </c>
      <c r="Q215" s="224">
        <f t="shared" si="94"/>
        <v>0</v>
      </c>
      <c r="R215" s="225">
        <f t="shared" si="94"/>
        <v>0</v>
      </c>
      <c r="S215" s="121">
        <f t="shared" si="87"/>
        <v>0</v>
      </c>
      <c r="T215" s="104">
        <f t="shared" si="88"/>
        <v>0</v>
      </c>
      <c r="U215" s="104">
        <f t="shared" si="89"/>
        <v>0</v>
      </c>
      <c r="V215" s="104">
        <f t="shared" si="90"/>
        <v>0</v>
      </c>
      <c r="W215" s="104">
        <f t="shared" si="91"/>
        <v>0</v>
      </c>
      <c r="X215" s="105">
        <f t="shared" si="92"/>
        <v>0</v>
      </c>
      <c r="Z215" s="185"/>
      <c r="AA215" s="186"/>
      <c r="AB215" s="189"/>
    </row>
    <row r="216" spans="2:28" x14ac:dyDescent="0.2">
      <c r="B216" s="92"/>
      <c r="C216" s="93"/>
      <c r="D216" s="132"/>
      <c r="E216" s="132"/>
      <c r="F216" s="100"/>
      <c r="G216" s="101"/>
      <c r="H216" s="100"/>
      <c r="I216" s="104">
        <f>H216*F216</f>
        <v>0</v>
      </c>
      <c r="J216" s="242"/>
      <c r="K216" s="131"/>
      <c r="L216" s="103"/>
      <c r="M216" s="223">
        <f t="shared" si="94"/>
        <v>0</v>
      </c>
      <c r="N216" s="224">
        <f t="shared" si="94"/>
        <v>0</v>
      </c>
      <c r="O216" s="224">
        <f t="shared" si="94"/>
        <v>0</v>
      </c>
      <c r="P216" s="224">
        <f t="shared" si="94"/>
        <v>0</v>
      </c>
      <c r="Q216" s="224">
        <f t="shared" si="94"/>
        <v>0</v>
      </c>
      <c r="R216" s="225">
        <f t="shared" si="94"/>
        <v>0</v>
      </c>
      <c r="S216" s="121">
        <f t="shared" si="87"/>
        <v>0</v>
      </c>
      <c r="T216" s="104">
        <f t="shared" si="88"/>
        <v>0</v>
      </c>
      <c r="U216" s="104">
        <f t="shared" si="89"/>
        <v>0</v>
      </c>
      <c r="V216" s="104">
        <f t="shared" si="90"/>
        <v>0</v>
      </c>
      <c r="W216" s="104">
        <f t="shared" si="91"/>
        <v>0</v>
      </c>
      <c r="X216" s="105">
        <f t="shared" si="92"/>
        <v>0</v>
      </c>
      <c r="Z216" s="185"/>
      <c r="AA216" s="186"/>
      <c r="AB216" s="189"/>
    </row>
    <row r="217" spans="2:28" x14ac:dyDescent="0.2">
      <c r="B217" s="92"/>
      <c r="C217" s="93"/>
      <c r="D217" s="132"/>
      <c r="E217" s="132"/>
      <c r="F217" s="100"/>
      <c r="G217" s="101"/>
      <c r="H217" s="100"/>
      <c r="I217" s="104">
        <f>H217*F217</f>
        <v>0</v>
      </c>
      <c r="J217" s="242"/>
      <c r="K217" s="131"/>
      <c r="L217" s="103"/>
      <c r="M217" s="223">
        <f t="shared" si="94"/>
        <v>0</v>
      </c>
      <c r="N217" s="224">
        <f t="shared" si="94"/>
        <v>0</v>
      </c>
      <c r="O217" s="224">
        <f t="shared" si="94"/>
        <v>0</v>
      </c>
      <c r="P217" s="224">
        <f t="shared" si="94"/>
        <v>0</v>
      </c>
      <c r="Q217" s="224">
        <f t="shared" si="94"/>
        <v>0</v>
      </c>
      <c r="R217" s="225">
        <f t="shared" si="94"/>
        <v>0</v>
      </c>
      <c r="S217" s="121">
        <f t="shared" si="87"/>
        <v>0</v>
      </c>
      <c r="T217" s="104">
        <f t="shared" si="88"/>
        <v>0</v>
      </c>
      <c r="U217" s="104">
        <f t="shared" si="89"/>
        <v>0</v>
      </c>
      <c r="V217" s="104">
        <f t="shared" si="90"/>
        <v>0</v>
      </c>
      <c r="W217" s="104">
        <f t="shared" si="91"/>
        <v>0</v>
      </c>
      <c r="X217" s="105">
        <f t="shared" si="92"/>
        <v>0</v>
      </c>
      <c r="Z217" s="185"/>
      <c r="AA217" s="186"/>
      <c r="AB217" s="189"/>
    </row>
    <row r="218" spans="2:28" x14ac:dyDescent="0.2">
      <c r="B218" s="92"/>
      <c r="C218" s="93"/>
      <c r="D218" s="132"/>
      <c r="E218" s="132"/>
      <c r="F218" s="100"/>
      <c r="G218" s="101"/>
      <c r="H218" s="100"/>
      <c r="I218" s="104">
        <f>H218*F218</f>
        <v>0</v>
      </c>
      <c r="J218" s="243"/>
      <c r="K218" s="131"/>
      <c r="L218" s="103"/>
      <c r="M218" s="223">
        <f t="shared" ref="M218:R218" si="95">IF($L218=1,($I218-$J218)*N$11,IF($L218=2,($I218-$J218)*N$12,IF($L218=3,($I218-$J218)*N$13,IF($L218=4,($I218-$J218)*N$14,IF($L218=5,($I218-$J218)*N$15,IF($L218=6,($I218-$J218)*N$16,IF($L218=7,($I218-$J218)*N$17,IF($L218=8,($I218-$J218)*N$18,0))))))))+IF($L218=9,($I218-$J218)*N$19,IF($L218=10,($I218-$J218)*N$20,IF($L218=11,($I218-$J218)*N$21,IF($L218=12,($I218-$J218)*N$22,IF($L218=13,($I218-$J218)*N$23,IF($L218=14,($I218-$J218)*N$24,IF($L218=15,($I218-$J218)*N$25,IF($L218=16,($I218-$J218)*N$26,0))))))))</f>
        <v>0</v>
      </c>
      <c r="N218" s="224">
        <f t="shared" si="95"/>
        <v>0</v>
      </c>
      <c r="O218" s="224">
        <f t="shared" si="95"/>
        <v>0</v>
      </c>
      <c r="P218" s="224">
        <f t="shared" si="95"/>
        <v>0</v>
      </c>
      <c r="Q218" s="224">
        <f t="shared" si="95"/>
        <v>0</v>
      </c>
      <c r="R218" s="225">
        <f t="shared" si="95"/>
        <v>0</v>
      </c>
      <c r="S218" s="121">
        <f t="shared" si="87"/>
        <v>0</v>
      </c>
      <c r="T218" s="104">
        <f t="shared" si="88"/>
        <v>0</v>
      </c>
      <c r="U218" s="104">
        <f t="shared" si="89"/>
        <v>0</v>
      </c>
      <c r="V218" s="104">
        <f t="shared" si="90"/>
        <v>0</v>
      </c>
      <c r="W218" s="104">
        <f t="shared" si="91"/>
        <v>0</v>
      </c>
      <c r="X218" s="105">
        <f t="shared" si="92"/>
        <v>0</v>
      </c>
      <c r="Z218" s="185"/>
      <c r="AA218" s="186"/>
      <c r="AB218" s="189"/>
    </row>
    <row r="219" spans="2:28" x14ac:dyDescent="0.2">
      <c r="B219" s="108">
        <v>300</v>
      </c>
      <c r="C219" s="109" t="s">
        <v>56</v>
      </c>
      <c r="D219" s="110"/>
      <c r="E219" s="110"/>
      <c r="F219" s="111"/>
      <c r="G219" s="109"/>
      <c r="H219" s="111"/>
      <c r="I219" s="111">
        <f>SUM(I63:I218)</f>
        <v>0</v>
      </c>
      <c r="J219" s="111">
        <f>SUM(J63:J218)</f>
        <v>0</v>
      </c>
      <c r="K219" s="112">
        <f>SUM(K63:K218)</f>
        <v>0</v>
      </c>
      <c r="L219" s="113"/>
      <c r="M219" s="114">
        <f t="shared" ref="M219:X219" si="96">SUM(M63:M218)</f>
        <v>0</v>
      </c>
      <c r="N219" s="111">
        <f t="shared" si="96"/>
        <v>0</v>
      </c>
      <c r="O219" s="111">
        <f t="shared" si="96"/>
        <v>0</v>
      </c>
      <c r="P219" s="111">
        <f t="shared" si="96"/>
        <v>0</v>
      </c>
      <c r="Q219" s="111">
        <f t="shared" si="96"/>
        <v>0</v>
      </c>
      <c r="R219" s="112">
        <f t="shared" si="96"/>
        <v>0</v>
      </c>
      <c r="S219" s="115">
        <f t="shared" si="96"/>
        <v>0</v>
      </c>
      <c r="T219" s="111">
        <f t="shared" si="96"/>
        <v>0</v>
      </c>
      <c r="U219" s="111">
        <f t="shared" si="96"/>
        <v>0</v>
      </c>
      <c r="V219" s="111">
        <f t="shared" si="96"/>
        <v>0</v>
      </c>
      <c r="W219" s="111">
        <f t="shared" si="96"/>
        <v>0</v>
      </c>
      <c r="X219" s="112">
        <f t="shared" si="96"/>
        <v>0</v>
      </c>
      <c r="Z219" s="185"/>
      <c r="AA219" s="186"/>
      <c r="AB219" s="189"/>
    </row>
    <row r="220" spans="2:28" x14ac:dyDescent="0.2">
      <c r="B220" s="84">
        <v>410</v>
      </c>
      <c r="C220" s="35" t="s">
        <v>57</v>
      </c>
      <c r="D220" s="85"/>
      <c r="E220" s="85"/>
      <c r="F220" s="86"/>
      <c r="G220" s="87"/>
      <c r="H220" s="86"/>
      <c r="I220" s="122"/>
      <c r="J220" s="122"/>
      <c r="K220" s="88"/>
      <c r="L220" s="89"/>
      <c r="M220" s="123"/>
      <c r="N220" s="122"/>
      <c r="O220" s="122"/>
      <c r="P220" s="122"/>
      <c r="Q220" s="122"/>
      <c r="R220" s="124"/>
      <c r="S220" s="125"/>
      <c r="T220" s="122"/>
      <c r="U220" s="122"/>
      <c r="V220" s="122"/>
      <c r="W220" s="122"/>
      <c r="X220" s="124"/>
      <c r="Z220" s="185"/>
      <c r="AA220" s="186"/>
      <c r="AB220" s="189"/>
    </row>
    <row r="221" spans="2:28" x14ac:dyDescent="0.2">
      <c r="B221" s="98"/>
      <c r="C221" s="35" t="s">
        <v>41</v>
      </c>
      <c r="D221" s="99"/>
      <c r="E221" s="99"/>
      <c r="F221" s="40"/>
      <c r="G221" s="45"/>
      <c r="H221" s="40"/>
      <c r="I221" s="104">
        <f>H221*F221</f>
        <v>0</v>
      </c>
      <c r="J221" s="241"/>
      <c r="K221" s="129"/>
      <c r="L221" s="130"/>
      <c r="M221" s="223">
        <f t="shared" ref="M221:R232" si="97">IF($L221=1,($I221-$J221)*N$11,IF($L221=2,($I221-$J221)*N$12,IF($L221=3,($I221-$J221)*N$13,IF($L221=4,($I221-$J221)*N$14,IF($L221=5,($I221-$J221)*N$15,IF($L221=6,($I221-$J221)*N$16,IF($L221=7,($I221-$J221)*N$17,IF($L221=8,($I221-$J221)*N$18,0))))))))+IF($L221=9,($I221-$J221)*N$19,IF($L221=10,($I221-$J221)*N$20,IF($L221=11,($I221-$J221)*N$21,IF($L221=12,($I221-$J221)*N$22,IF($L221=13,($I221-$J221)*N$23,IF($L221=14,($I221-$J221)*N$24,IF($L221=15,($I221-$J221)*N$25,IF($L221=16,($I221-$J221)*N$26,0))))))))</f>
        <v>0</v>
      </c>
      <c r="N221" s="224">
        <f t="shared" si="97"/>
        <v>0</v>
      </c>
      <c r="O221" s="224">
        <f t="shared" si="97"/>
        <v>0</v>
      </c>
      <c r="P221" s="224">
        <f t="shared" si="97"/>
        <v>0</v>
      </c>
      <c r="Q221" s="224">
        <f t="shared" si="97"/>
        <v>0</v>
      </c>
      <c r="R221" s="225">
        <f t="shared" si="97"/>
        <v>0</v>
      </c>
      <c r="S221" s="121">
        <f t="shared" ref="S221:S232" si="98">IF($L221=1,$K221*N$11,IF($L221=2,$K221*N$12,IF($L221=3,$K221*N$13,IF($L221=4,$K221*N$14,IF($L221=5,$K221*N$15,IF($L221=6,$K221*N$16,IF($L221=7,$K221*N$17,IF($L221=8,$K221*N$18,0))))))))+IF($L221=9,$K221*N$19,IF($L221=10,$K221*N$20,IF($L221=11,$K221*N$21,IF($L221=12,$K221*N$22,IF($L221=13,$K221*N$23,IF($L221=14,$K221*N$24,IF($L221=15,$K221*N$25,IF($L221=16,$K221*N$26,0))))))))</f>
        <v>0</v>
      </c>
      <c r="T221" s="104">
        <f t="shared" ref="T221:T232" si="99">IF($L221=1,$K221*O$11,IF($L221=2,$K221*O$12,IF($L221=3,$K221*O$13,IF($L221=4,$K221*O$14,IF($L221=5,$K221*O$15,IF($L221=6,$K221*O$16,IF($L221=7,$K221*O$17,IF($L221=8,$K221*O$18,0))))))))+IF($L221=9,$K221*O$19,IF($L221=10,$K221*O$20,IF($L221=11,$K221*O$21,IF($L221=12,$K221*O$22,IF($L221=13,$K221*O$23,IF($L221=14,$K221*O$24,IF($L221=15,$K221*O$25,IF($L221=16,$K221*O$26,0))))))))</f>
        <v>0</v>
      </c>
      <c r="U221" s="104">
        <f t="shared" ref="U221:U232" si="100">IF($L221=1,$K221*P$11,IF($L221=2,$K221*P$12,IF($L221=3,$K221*P$13,IF($L221=4,$K221*P$14,IF($L221=5,$K221*P$15,IF($L221=6,$K221*P$16,IF($L221=7,$K221*P$17,IF($L221=8,$K221*P$18,0))))))))+IF($L221=9,$K221*P$19,IF($L221=10,$K221*P$20,IF($L221=11,$K221*P$21,IF($L221=12,$K221*P$22,IF($L221=13,$K221*P$23,IF($L221=14,$K221*P$24,IF($L221=15,$K221*P$25,IF($L221=16,$K221*P$26,0))))))))</f>
        <v>0</v>
      </c>
      <c r="V221" s="104">
        <f t="shared" ref="V221:V232" si="101">IF($L221=1,$K221*Q$11,IF($L221=2,$K221*Q$12,IF($L221=3,$K221*Q$13,IF($L221=4,$K221*Q$14,IF($L221=5,$K221*Q$15,IF($L221=6,$K221*Q$16,IF($L221=7,$K221*Q$17,IF($L221=8,$K221*Q$18,0))))))))+IF($L221=9,$K221*Q$19,IF($L221=10,$K221*Q$20,IF($L221=11,$K221*Q$21,IF($L221=12,$K221*Q$22,IF($L221=13,$K221*Q$23,IF($L221=14,$K221*Q$24,IF($L221=15,$K221*Q$25,IF($L221=16,$K221*Q$26,0))))))))</f>
        <v>0</v>
      </c>
      <c r="W221" s="104">
        <f t="shared" ref="W221:W232" si="102">IF($L221=1,$K221*R$11,IF($L221=2,$K221*R$12,IF($L221=3,$K221*R$13,IF($L221=4,$K221*R$14,IF($L221=5,$K221*R$15,IF($L221=6,$K221*R$16,IF($L221=7,$K221*R$17,IF($L221=8,$K221*R$18,0))))))))+IF($L221=9,$K221*R$19,IF($L221=10,$K221*R$20,IF($L221=11,$K221*R$21,IF($L221=12,$K221*R$22,IF($L221=13,$K221*R$23,IF($L221=14,$K221*R$24,IF($L221=15,$K221*R$25,IF($L221=16,$K221*R$26,0))))))))</f>
        <v>0</v>
      </c>
      <c r="X221" s="105">
        <f t="shared" ref="X221:X232" si="103">IF($L221=1,$K221*S$11,IF($L221=2,$K221*S$12,IF($L221=3,$K221*S$13,IF($L221=4,$K221*S$14,IF($L221=5,$K221*S$15,IF($L221=6,$K221*S$16,IF($L221=7,$K221*S$17,IF($L221=8,$K221*S$18,0))))))))+IF($L221=9,$K221*S$19,IF($L221=10,$K221*S$20,IF($L221=11,$K221*S$21,IF($L221=12,$K221*S$22,IF($L221=13,$K221*S$23,IF($L221=14,$K221*S$24,IF($L221=15,$K221*S$25,IF($L221=16,$K221*S$26,0))))))))</f>
        <v>0</v>
      </c>
      <c r="Z221" s="185"/>
      <c r="AA221" s="186"/>
      <c r="AB221" s="189"/>
    </row>
    <row r="222" spans="2:28" x14ac:dyDescent="0.2">
      <c r="B222" s="98"/>
      <c r="C222" s="116"/>
      <c r="D222" s="99"/>
      <c r="E222" s="99"/>
      <c r="F222" s="40"/>
      <c r="G222" s="45"/>
      <c r="H222" s="40"/>
      <c r="I222" s="104">
        <f t="shared" ref="I222:I232" si="104">H222*F222</f>
        <v>0</v>
      </c>
      <c r="J222" s="241"/>
      <c r="K222" s="129"/>
      <c r="L222" s="130"/>
      <c r="M222" s="223">
        <f t="shared" si="97"/>
        <v>0</v>
      </c>
      <c r="N222" s="224">
        <f t="shared" si="97"/>
        <v>0</v>
      </c>
      <c r="O222" s="224">
        <f t="shared" si="97"/>
        <v>0</v>
      </c>
      <c r="P222" s="224">
        <f t="shared" si="97"/>
        <v>0</v>
      </c>
      <c r="Q222" s="224">
        <f t="shared" si="97"/>
        <v>0</v>
      </c>
      <c r="R222" s="225">
        <f t="shared" si="97"/>
        <v>0</v>
      </c>
      <c r="S222" s="121">
        <f t="shared" si="98"/>
        <v>0</v>
      </c>
      <c r="T222" s="104">
        <f t="shared" si="99"/>
        <v>0</v>
      </c>
      <c r="U222" s="104">
        <f t="shared" si="100"/>
        <v>0</v>
      </c>
      <c r="V222" s="104">
        <f t="shared" si="101"/>
        <v>0</v>
      </c>
      <c r="W222" s="104">
        <f t="shared" si="102"/>
        <v>0</v>
      </c>
      <c r="X222" s="105">
        <f t="shared" si="103"/>
        <v>0</v>
      </c>
      <c r="Z222" s="185"/>
      <c r="AA222" s="186"/>
      <c r="AB222" s="189"/>
    </row>
    <row r="223" spans="2:28" x14ac:dyDescent="0.2">
      <c r="B223" s="98"/>
      <c r="C223" s="116"/>
      <c r="D223" s="99"/>
      <c r="E223" s="99"/>
      <c r="F223" s="40"/>
      <c r="G223" s="45"/>
      <c r="H223" s="40"/>
      <c r="I223" s="104">
        <f t="shared" si="104"/>
        <v>0</v>
      </c>
      <c r="J223" s="241"/>
      <c r="K223" s="129"/>
      <c r="L223" s="130"/>
      <c r="M223" s="223">
        <f t="shared" si="97"/>
        <v>0</v>
      </c>
      <c r="N223" s="224">
        <f t="shared" si="97"/>
        <v>0</v>
      </c>
      <c r="O223" s="224">
        <f t="shared" si="97"/>
        <v>0</v>
      </c>
      <c r="P223" s="224">
        <f t="shared" si="97"/>
        <v>0</v>
      </c>
      <c r="Q223" s="224">
        <f t="shared" si="97"/>
        <v>0</v>
      </c>
      <c r="R223" s="225">
        <f t="shared" si="97"/>
        <v>0</v>
      </c>
      <c r="S223" s="121">
        <f t="shared" si="98"/>
        <v>0</v>
      </c>
      <c r="T223" s="104">
        <f t="shared" si="99"/>
        <v>0</v>
      </c>
      <c r="U223" s="104">
        <f t="shared" si="100"/>
        <v>0</v>
      </c>
      <c r="V223" s="104">
        <f t="shared" si="101"/>
        <v>0</v>
      </c>
      <c r="W223" s="104">
        <f t="shared" si="102"/>
        <v>0</v>
      </c>
      <c r="X223" s="105">
        <f t="shared" si="103"/>
        <v>0</v>
      </c>
      <c r="Z223" s="185"/>
      <c r="AA223" s="186"/>
      <c r="AB223" s="189"/>
    </row>
    <row r="224" spans="2:28" x14ac:dyDescent="0.2">
      <c r="B224" s="98"/>
      <c r="C224" s="116"/>
      <c r="D224" s="99"/>
      <c r="E224" s="99"/>
      <c r="F224" s="40"/>
      <c r="G224" s="45"/>
      <c r="H224" s="40"/>
      <c r="I224" s="104">
        <f t="shared" si="104"/>
        <v>0</v>
      </c>
      <c r="J224" s="241"/>
      <c r="K224" s="129"/>
      <c r="L224" s="130"/>
      <c r="M224" s="223">
        <f t="shared" si="97"/>
        <v>0</v>
      </c>
      <c r="N224" s="224">
        <f t="shared" si="97"/>
        <v>0</v>
      </c>
      <c r="O224" s="224">
        <f t="shared" si="97"/>
        <v>0</v>
      </c>
      <c r="P224" s="224">
        <f t="shared" si="97"/>
        <v>0</v>
      </c>
      <c r="Q224" s="224">
        <f t="shared" si="97"/>
        <v>0</v>
      </c>
      <c r="R224" s="225">
        <f t="shared" si="97"/>
        <v>0</v>
      </c>
      <c r="S224" s="121">
        <f t="shared" si="98"/>
        <v>0</v>
      </c>
      <c r="T224" s="104">
        <f t="shared" si="99"/>
        <v>0</v>
      </c>
      <c r="U224" s="104">
        <f t="shared" si="100"/>
        <v>0</v>
      </c>
      <c r="V224" s="104">
        <f t="shared" si="101"/>
        <v>0</v>
      </c>
      <c r="W224" s="104">
        <f t="shared" si="102"/>
        <v>0</v>
      </c>
      <c r="X224" s="105">
        <f t="shared" si="103"/>
        <v>0</v>
      </c>
      <c r="Z224" s="185"/>
      <c r="AA224" s="186"/>
      <c r="AB224" s="189"/>
    </row>
    <row r="225" spans="2:28" x14ac:dyDescent="0.2">
      <c r="B225" s="98"/>
      <c r="C225" s="116"/>
      <c r="D225" s="99"/>
      <c r="E225" s="99"/>
      <c r="F225" s="40"/>
      <c r="G225" s="45"/>
      <c r="H225" s="40"/>
      <c r="I225" s="104">
        <f t="shared" si="104"/>
        <v>0</v>
      </c>
      <c r="J225" s="241"/>
      <c r="K225" s="129"/>
      <c r="L225" s="130"/>
      <c r="M225" s="223">
        <f t="shared" si="97"/>
        <v>0</v>
      </c>
      <c r="N225" s="224">
        <f t="shared" si="97"/>
        <v>0</v>
      </c>
      <c r="O225" s="224">
        <f t="shared" si="97"/>
        <v>0</v>
      </c>
      <c r="P225" s="224">
        <f t="shared" si="97"/>
        <v>0</v>
      </c>
      <c r="Q225" s="224">
        <f t="shared" si="97"/>
        <v>0</v>
      </c>
      <c r="R225" s="225">
        <f t="shared" si="97"/>
        <v>0</v>
      </c>
      <c r="S225" s="121">
        <f t="shared" si="98"/>
        <v>0</v>
      </c>
      <c r="T225" s="104">
        <f t="shared" si="99"/>
        <v>0</v>
      </c>
      <c r="U225" s="104">
        <f t="shared" si="100"/>
        <v>0</v>
      </c>
      <c r="V225" s="104">
        <f t="shared" si="101"/>
        <v>0</v>
      </c>
      <c r="W225" s="104">
        <f t="shared" si="102"/>
        <v>0</v>
      </c>
      <c r="X225" s="105">
        <f t="shared" si="103"/>
        <v>0</v>
      </c>
      <c r="Z225" s="185"/>
      <c r="AA225" s="186"/>
      <c r="AB225" s="189"/>
    </row>
    <row r="226" spans="2:28" x14ac:dyDescent="0.2">
      <c r="B226" s="98"/>
      <c r="C226" s="116"/>
      <c r="D226" s="99"/>
      <c r="E226" s="99"/>
      <c r="F226" s="40"/>
      <c r="G226" s="45"/>
      <c r="H226" s="40"/>
      <c r="I226" s="104">
        <f t="shared" si="104"/>
        <v>0</v>
      </c>
      <c r="J226" s="241"/>
      <c r="K226" s="129"/>
      <c r="L226" s="130"/>
      <c r="M226" s="223">
        <f t="shared" si="97"/>
        <v>0</v>
      </c>
      <c r="N226" s="224">
        <f t="shared" si="97"/>
        <v>0</v>
      </c>
      <c r="O226" s="224">
        <f t="shared" si="97"/>
        <v>0</v>
      </c>
      <c r="P226" s="224">
        <f t="shared" si="97"/>
        <v>0</v>
      </c>
      <c r="Q226" s="224">
        <f t="shared" si="97"/>
        <v>0</v>
      </c>
      <c r="R226" s="225">
        <f t="shared" si="97"/>
        <v>0</v>
      </c>
      <c r="S226" s="121">
        <f t="shared" si="98"/>
        <v>0</v>
      </c>
      <c r="T226" s="104">
        <f t="shared" si="99"/>
        <v>0</v>
      </c>
      <c r="U226" s="104">
        <f t="shared" si="100"/>
        <v>0</v>
      </c>
      <c r="V226" s="104">
        <f t="shared" si="101"/>
        <v>0</v>
      </c>
      <c r="W226" s="104">
        <f t="shared" si="102"/>
        <v>0</v>
      </c>
      <c r="X226" s="105">
        <f t="shared" si="103"/>
        <v>0</v>
      </c>
      <c r="Z226" s="185"/>
      <c r="AA226" s="186"/>
      <c r="AB226" s="189"/>
    </row>
    <row r="227" spans="2:28" x14ac:dyDescent="0.2">
      <c r="B227" s="98"/>
      <c r="C227" s="116"/>
      <c r="D227" s="99"/>
      <c r="E227" s="99"/>
      <c r="F227" s="40"/>
      <c r="G227" s="45"/>
      <c r="H227" s="40"/>
      <c r="I227" s="104">
        <f t="shared" si="104"/>
        <v>0</v>
      </c>
      <c r="J227" s="241"/>
      <c r="K227" s="129"/>
      <c r="L227" s="130"/>
      <c r="M227" s="223">
        <f t="shared" si="97"/>
        <v>0</v>
      </c>
      <c r="N227" s="224">
        <f t="shared" si="97"/>
        <v>0</v>
      </c>
      <c r="O227" s="224">
        <f t="shared" si="97"/>
        <v>0</v>
      </c>
      <c r="P227" s="224">
        <f t="shared" si="97"/>
        <v>0</v>
      </c>
      <c r="Q227" s="224">
        <f t="shared" si="97"/>
        <v>0</v>
      </c>
      <c r="R227" s="225">
        <f t="shared" si="97"/>
        <v>0</v>
      </c>
      <c r="S227" s="121">
        <f t="shared" si="98"/>
        <v>0</v>
      </c>
      <c r="T227" s="104">
        <f t="shared" si="99"/>
        <v>0</v>
      </c>
      <c r="U227" s="104">
        <f t="shared" si="100"/>
        <v>0</v>
      </c>
      <c r="V227" s="104">
        <f t="shared" si="101"/>
        <v>0</v>
      </c>
      <c r="W227" s="104">
        <f t="shared" si="102"/>
        <v>0</v>
      </c>
      <c r="X227" s="105">
        <f t="shared" si="103"/>
        <v>0</v>
      </c>
      <c r="Z227" s="185"/>
      <c r="AA227" s="186"/>
      <c r="AB227" s="189"/>
    </row>
    <row r="228" spans="2:28" x14ac:dyDescent="0.2">
      <c r="B228" s="98"/>
      <c r="C228" s="116"/>
      <c r="D228" s="99"/>
      <c r="E228" s="99"/>
      <c r="F228" s="40"/>
      <c r="G228" s="45"/>
      <c r="H228" s="40"/>
      <c r="I228" s="104">
        <f t="shared" si="104"/>
        <v>0</v>
      </c>
      <c r="J228" s="241"/>
      <c r="K228" s="129"/>
      <c r="L228" s="130"/>
      <c r="M228" s="223">
        <f t="shared" si="97"/>
        <v>0</v>
      </c>
      <c r="N228" s="224">
        <f t="shared" si="97"/>
        <v>0</v>
      </c>
      <c r="O228" s="224">
        <f t="shared" si="97"/>
        <v>0</v>
      </c>
      <c r="P228" s="224">
        <f t="shared" si="97"/>
        <v>0</v>
      </c>
      <c r="Q228" s="224">
        <f t="shared" si="97"/>
        <v>0</v>
      </c>
      <c r="R228" s="225">
        <f t="shared" si="97"/>
        <v>0</v>
      </c>
      <c r="S228" s="121">
        <f t="shared" si="98"/>
        <v>0</v>
      </c>
      <c r="T228" s="104">
        <f t="shared" si="99"/>
        <v>0</v>
      </c>
      <c r="U228" s="104">
        <f t="shared" si="100"/>
        <v>0</v>
      </c>
      <c r="V228" s="104">
        <f t="shared" si="101"/>
        <v>0</v>
      </c>
      <c r="W228" s="104">
        <f t="shared" si="102"/>
        <v>0</v>
      </c>
      <c r="X228" s="105">
        <f t="shared" si="103"/>
        <v>0</v>
      </c>
      <c r="Z228" s="185"/>
      <c r="AA228" s="186"/>
      <c r="AB228" s="189"/>
    </row>
    <row r="229" spans="2:28" x14ac:dyDescent="0.2">
      <c r="B229" s="98"/>
      <c r="C229" s="116"/>
      <c r="D229" s="99"/>
      <c r="E229" s="99"/>
      <c r="F229" s="40"/>
      <c r="G229" s="45"/>
      <c r="H229" s="40"/>
      <c r="I229" s="104">
        <f t="shared" si="104"/>
        <v>0</v>
      </c>
      <c r="J229" s="241"/>
      <c r="K229" s="129"/>
      <c r="L229" s="130"/>
      <c r="M229" s="223">
        <f t="shared" si="97"/>
        <v>0</v>
      </c>
      <c r="N229" s="224">
        <f t="shared" si="97"/>
        <v>0</v>
      </c>
      <c r="O229" s="224">
        <f t="shared" si="97"/>
        <v>0</v>
      </c>
      <c r="P229" s="224">
        <f t="shared" si="97"/>
        <v>0</v>
      </c>
      <c r="Q229" s="224">
        <f t="shared" si="97"/>
        <v>0</v>
      </c>
      <c r="R229" s="225">
        <f t="shared" si="97"/>
        <v>0</v>
      </c>
      <c r="S229" s="121">
        <f t="shared" si="98"/>
        <v>0</v>
      </c>
      <c r="T229" s="104">
        <f t="shared" si="99"/>
        <v>0</v>
      </c>
      <c r="U229" s="104">
        <f t="shared" si="100"/>
        <v>0</v>
      </c>
      <c r="V229" s="104">
        <f t="shared" si="101"/>
        <v>0</v>
      </c>
      <c r="W229" s="104">
        <f t="shared" si="102"/>
        <v>0</v>
      </c>
      <c r="X229" s="105">
        <f t="shared" si="103"/>
        <v>0</v>
      </c>
      <c r="Z229" s="185"/>
      <c r="AA229" s="186"/>
      <c r="AB229" s="189"/>
    </row>
    <row r="230" spans="2:28" x14ac:dyDescent="0.2">
      <c r="B230" s="98"/>
      <c r="C230" s="116"/>
      <c r="D230" s="99"/>
      <c r="E230" s="99"/>
      <c r="F230" s="40"/>
      <c r="G230" s="45"/>
      <c r="H230" s="40"/>
      <c r="I230" s="104">
        <f t="shared" si="104"/>
        <v>0</v>
      </c>
      <c r="J230" s="241"/>
      <c r="K230" s="129"/>
      <c r="L230" s="130"/>
      <c r="M230" s="223">
        <f t="shared" si="97"/>
        <v>0</v>
      </c>
      <c r="N230" s="224">
        <f t="shared" si="97"/>
        <v>0</v>
      </c>
      <c r="O230" s="224">
        <f t="shared" si="97"/>
        <v>0</v>
      </c>
      <c r="P230" s="224">
        <f t="shared" si="97"/>
        <v>0</v>
      </c>
      <c r="Q230" s="224">
        <f t="shared" si="97"/>
        <v>0</v>
      </c>
      <c r="R230" s="225">
        <f t="shared" si="97"/>
        <v>0</v>
      </c>
      <c r="S230" s="121">
        <f t="shared" si="98"/>
        <v>0</v>
      </c>
      <c r="T230" s="104">
        <f t="shared" si="99"/>
        <v>0</v>
      </c>
      <c r="U230" s="104">
        <f t="shared" si="100"/>
        <v>0</v>
      </c>
      <c r="V230" s="104">
        <f t="shared" si="101"/>
        <v>0</v>
      </c>
      <c r="W230" s="104">
        <f t="shared" si="102"/>
        <v>0</v>
      </c>
      <c r="X230" s="105">
        <f t="shared" si="103"/>
        <v>0</v>
      </c>
      <c r="Z230" s="185"/>
      <c r="AA230" s="186"/>
      <c r="AB230" s="189"/>
    </row>
    <row r="231" spans="2:28" x14ac:dyDescent="0.2">
      <c r="B231" s="98"/>
      <c r="C231" s="116"/>
      <c r="D231" s="99"/>
      <c r="E231" s="99"/>
      <c r="F231" s="40"/>
      <c r="G231" s="45"/>
      <c r="H231" s="40"/>
      <c r="I231" s="104">
        <f t="shared" si="104"/>
        <v>0</v>
      </c>
      <c r="J231" s="241"/>
      <c r="K231" s="129"/>
      <c r="L231" s="130"/>
      <c r="M231" s="223">
        <f t="shared" si="97"/>
        <v>0</v>
      </c>
      <c r="N231" s="224">
        <f t="shared" si="97"/>
        <v>0</v>
      </c>
      <c r="O231" s="224">
        <f t="shared" si="97"/>
        <v>0</v>
      </c>
      <c r="P231" s="224">
        <f t="shared" si="97"/>
        <v>0</v>
      </c>
      <c r="Q231" s="224">
        <f t="shared" si="97"/>
        <v>0</v>
      </c>
      <c r="R231" s="225">
        <f t="shared" si="97"/>
        <v>0</v>
      </c>
      <c r="S231" s="121">
        <f t="shared" si="98"/>
        <v>0</v>
      </c>
      <c r="T231" s="104">
        <f t="shared" si="99"/>
        <v>0</v>
      </c>
      <c r="U231" s="104">
        <f t="shared" si="100"/>
        <v>0</v>
      </c>
      <c r="V231" s="104">
        <f t="shared" si="101"/>
        <v>0</v>
      </c>
      <c r="W231" s="104">
        <f t="shared" si="102"/>
        <v>0</v>
      </c>
      <c r="X231" s="105">
        <f t="shared" si="103"/>
        <v>0</v>
      </c>
      <c r="Z231" s="185"/>
      <c r="AA231" s="186"/>
      <c r="AB231" s="189"/>
    </row>
    <row r="232" spans="2:28" x14ac:dyDescent="0.2">
      <c r="B232" s="98"/>
      <c r="C232" s="116"/>
      <c r="D232" s="99"/>
      <c r="E232" s="99"/>
      <c r="F232" s="40"/>
      <c r="G232" s="45"/>
      <c r="H232" s="40"/>
      <c r="I232" s="104">
        <f t="shared" si="104"/>
        <v>0</v>
      </c>
      <c r="J232" s="241"/>
      <c r="K232" s="129"/>
      <c r="L232" s="130"/>
      <c r="M232" s="223">
        <f t="shared" si="97"/>
        <v>0</v>
      </c>
      <c r="N232" s="224">
        <f t="shared" si="97"/>
        <v>0</v>
      </c>
      <c r="O232" s="224">
        <f t="shared" si="97"/>
        <v>0</v>
      </c>
      <c r="P232" s="224">
        <f t="shared" si="97"/>
        <v>0</v>
      </c>
      <c r="Q232" s="224">
        <f t="shared" si="97"/>
        <v>0</v>
      </c>
      <c r="R232" s="225">
        <f t="shared" si="97"/>
        <v>0</v>
      </c>
      <c r="S232" s="121">
        <f t="shared" si="98"/>
        <v>0</v>
      </c>
      <c r="T232" s="104">
        <f t="shared" si="99"/>
        <v>0</v>
      </c>
      <c r="U232" s="104">
        <f t="shared" si="100"/>
        <v>0</v>
      </c>
      <c r="V232" s="104">
        <f t="shared" si="101"/>
        <v>0</v>
      </c>
      <c r="W232" s="104">
        <f t="shared" si="102"/>
        <v>0</v>
      </c>
      <c r="X232" s="105">
        <f t="shared" si="103"/>
        <v>0</v>
      </c>
      <c r="Z232" s="185"/>
      <c r="AA232" s="186"/>
      <c r="AB232" s="189"/>
    </row>
    <row r="233" spans="2:28" x14ac:dyDescent="0.2">
      <c r="B233" s="84">
        <v>420</v>
      </c>
      <c r="C233" s="35" t="s">
        <v>58</v>
      </c>
      <c r="D233" s="85"/>
      <c r="E233" s="85"/>
      <c r="F233" s="86"/>
      <c r="G233" s="87"/>
      <c r="H233" s="86"/>
      <c r="I233" s="122"/>
      <c r="J233" s="122"/>
      <c r="K233" s="88"/>
      <c r="L233" s="89"/>
      <c r="M233" s="123"/>
      <c r="N233" s="122"/>
      <c r="O233" s="122"/>
      <c r="P233" s="122"/>
      <c r="Q233" s="122"/>
      <c r="R233" s="124"/>
      <c r="S233" s="125"/>
      <c r="T233" s="122"/>
      <c r="U233" s="122"/>
      <c r="V233" s="122"/>
      <c r="W233" s="122"/>
      <c r="X233" s="124"/>
      <c r="Z233" s="185"/>
      <c r="AA233" s="186"/>
      <c r="AB233" s="189"/>
    </row>
    <row r="234" spans="2:28" x14ac:dyDescent="0.2">
      <c r="B234" s="84"/>
      <c r="C234" s="35" t="s">
        <v>41</v>
      </c>
      <c r="D234" s="99"/>
      <c r="E234" s="99"/>
      <c r="F234" s="40"/>
      <c r="G234" s="45"/>
      <c r="H234" s="40"/>
      <c r="I234" s="104">
        <f>H234*F234</f>
        <v>0</v>
      </c>
      <c r="J234" s="241"/>
      <c r="K234" s="129"/>
      <c r="L234" s="130"/>
      <c r="M234" s="223">
        <f t="shared" ref="M234:R243" si="105">IF($L234=1,($I234-$J234)*N$11,IF($L234=2,($I234-$J234)*N$12,IF($L234=3,($I234-$J234)*N$13,IF($L234=4,($I234-$J234)*N$14,IF($L234=5,($I234-$J234)*N$15,IF($L234=6,($I234-$J234)*N$16,IF($L234=7,($I234-$J234)*N$17,IF($L234=8,($I234-$J234)*N$18,0))))))))+IF($L234=9,($I234-$J234)*N$19,IF($L234=10,($I234-$J234)*N$20,IF($L234=11,($I234-$J234)*N$21,IF($L234=12,($I234-$J234)*N$22,IF($L234=13,($I234-$J234)*N$23,IF($L234=14,($I234-$J234)*N$24,IF($L234=15,($I234-$J234)*N$25,IF($L234=16,($I234-$J234)*N$26,0))))))))</f>
        <v>0</v>
      </c>
      <c r="N234" s="224">
        <f t="shared" si="105"/>
        <v>0</v>
      </c>
      <c r="O234" s="224">
        <f t="shared" si="105"/>
        <v>0</v>
      </c>
      <c r="P234" s="224">
        <f t="shared" si="105"/>
        <v>0</v>
      </c>
      <c r="Q234" s="224">
        <f t="shared" si="105"/>
        <v>0</v>
      </c>
      <c r="R234" s="225">
        <f t="shared" si="105"/>
        <v>0</v>
      </c>
      <c r="S234" s="121">
        <f t="shared" ref="S234:S243" si="106">IF($L234=1,$K234*N$11,IF($L234=2,$K234*N$12,IF($L234=3,$K234*N$13,IF($L234=4,$K234*N$14,IF($L234=5,$K234*N$15,IF($L234=6,$K234*N$16,IF($L234=7,$K234*N$17,IF($L234=8,$K234*N$18,0))))))))+IF($L234=9,$K234*N$19,IF($L234=10,$K234*N$20,IF($L234=11,$K234*N$21,IF($L234=12,$K234*N$22,IF($L234=13,$K234*N$23,IF($L234=14,$K234*N$24,IF($L234=15,$K234*N$25,IF($L234=16,$K234*N$26,0))))))))</f>
        <v>0</v>
      </c>
      <c r="T234" s="104">
        <f t="shared" ref="T234:T243" si="107">IF($L234=1,$K234*O$11,IF($L234=2,$K234*O$12,IF($L234=3,$K234*O$13,IF($L234=4,$K234*O$14,IF($L234=5,$K234*O$15,IF($L234=6,$K234*O$16,IF($L234=7,$K234*O$17,IF($L234=8,$K234*O$18,0))))))))+IF($L234=9,$K234*O$19,IF($L234=10,$K234*O$20,IF($L234=11,$K234*O$21,IF($L234=12,$K234*O$22,IF($L234=13,$K234*O$23,IF($L234=14,$K234*O$24,IF($L234=15,$K234*O$25,IF($L234=16,$K234*O$26,0))))))))</f>
        <v>0</v>
      </c>
      <c r="U234" s="104">
        <f t="shared" ref="U234:U243" si="108">IF($L234=1,$K234*P$11,IF($L234=2,$K234*P$12,IF($L234=3,$K234*P$13,IF($L234=4,$K234*P$14,IF($L234=5,$K234*P$15,IF($L234=6,$K234*P$16,IF($L234=7,$K234*P$17,IF($L234=8,$K234*P$18,0))))))))+IF($L234=9,$K234*P$19,IF($L234=10,$K234*P$20,IF($L234=11,$K234*P$21,IF($L234=12,$K234*P$22,IF($L234=13,$K234*P$23,IF($L234=14,$K234*P$24,IF($L234=15,$K234*P$25,IF($L234=16,$K234*P$26,0))))))))</f>
        <v>0</v>
      </c>
      <c r="V234" s="104">
        <f t="shared" ref="V234:V243" si="109">IF($L234=1,$K234*Q$11,IF($L234=2,$K234*Q$12,IF($L234=3,$K234*Q$13,IF($L234=4,$K234*Q$14,IF($L234=5,$K234*Q$15,IF($L234=6,$K234*Q$16,IF($L234=7,$K234*Q$17,IF($L234=8,$K234*Q$18,0))))))))+IF($L234=9,$K234*Q$19,IF($L234=10,$K234*Q$20,IF($L234=11,$K234*Q$21,IF($L234=12,$K234*Q$22,IF($L234=13,$K234*Q$23,IF($L234=14,$K234*Q$24,IF($L234=15,$K234*Q$25,IF($L234=16,$K234*Q$26,0))))))))</f>
        <v>0</v>
      </c>
      <c r="W234" s="104">
        <f t="shared" ref="W234:W243" si="110">IF($L234=1,$K234*R$11,IF($L234=2,$K234*R$12,IF($L234=3,$K234*R$13,IF($L234=4,$K234*R$14,IF($L234=5,$K234*R$15,IF($L234=6,$K234*R$16,IF($L234=7,$K234*R$17,IF($L234=8,$K234*R$18,0))))))))+IF($L234=9,$K234*R$19,IF($L234=10,$K234*R$20,IF($L234=11,$K234*R$21,IF($L234=12,$K234*R$22,IF($L234=13,$K234*R$23,IF($L234=14,$K234*R$24,IF($L234=15,$K234*R$25,IF($L234=16,$K234*R$26,0))))))))</f>
        <v>0</v>
      </c>
      <c r="X234" s="105">
        <f t="shared" ref="X234:X243" si="111">IF($L234=1,$K234*S$11,IF($L234=2,$K234*S$12,IF($L234=3,$K234*S$13,IF($L234=4,$K234*S$14,IF($L234=5,$K234*S$15,IF($L234=6,$K234*S$16,IF($L234=7,$K234*S$17,IF($L234=8,$K234*S$18,0))))))))+IF($L234=9,$K234*S$19,IF($L234=10,$K234*S$20,IF($L234=11,$K234*S$21,IF($L234=12,$K234*S$22,IF($L234=13,$K234*S$23,IF($L234=14,$K234*S$24,IF($L234=15,$K234*S$25,IF($L234=16,$K234*S$26,0))))))))</f>
        <v>0</v>
      </c>
      <c r="Z234" s="185"/>
      <c r="AA234" s="186"/>
      <c r="AB234" s="189"/>
    </row>
    <row r="235" spans="2:28" x14ac:dyDescent="0.2">
      <c r="B235" s="84"/>
      <c r="C235" s="35"/>
      <c r="D235" s="99"/>
      <c r="E235" s="99"/>
      <c r="F235" s="40"/>
      <c r="G235" s="45"/>
      <c r="H235" s="40"/>
      <c r="I235" s="104">
        <f t="shared" ref="I235:I243" si="112">H235*F235</f>
        <v>0</v>
      </c>
      <c r="J235" s="241"/>
      <c r="K235" s="129"/>
      <c r="L235" s="130"/>
      <c r="M235" s="223">
        <f t="shared" si="105"/>
        <v>0</v>
      </c>
      <c r="N235" s="224">
        <f t="shared" si="105"/>
        <v>0</v>
      </c>
      <c r="O235" s="224">
        <f t="shared" si="105"/>
        <v>0</v>
      </c>
      <c r="P235" s="224">
        <f t="shared" si="105"/>
        <v>0</v>
      </c>
      <c r="Q235" s="224">
        <f t="shared" si="105"/>
        <v>0</v>
      </c>
      <c r="R235" s="225">
        <f t="shared" si="105"/>
        <v>0</v>
      </c>
      <c r="S235" s="121">
        <f t="shared" si="106"/>
        <v>0</v>
      </c>
      <c r="T235" s="104">
        <f t="shared" si="107"/>
        <v>0</v>
      </c>
      <c r="U235" s="104">
        <f t="shared" si="108"/>
        <v>0</v>
      </c>
      <c r="V235" s="104">
        <f t="shared" si="109"/>
        <v>0</v>
      </c>
      <c r="W235" s="104">
        <f t="shared" si="110"/>
        <v>0</v>
      </c>
      <c r="X235" s="105">
        <f t="shared" si="111"/>
        <v>0</v>
      </c>
      <c r="Z235" s="185"/>
      <c r="AA235" s="186"/>
      <c r="AB235" s="189"/>
    </row>
    <row r="236" spans="2:28" x14ac:dyDescent="0.2">
      <c r="B236" s="84"/>
      <c r="C236" s="35"/>
      <c r="D236" s="99"/>
      <c r="E236" s="99"/>
      <c r="F236" s="40"/>
      <c r="G236" s="45"/>
      <c r="H236" s="40"/>
      <c r="I236" s="104">
        <f t="shared" si="112"/>
        <v>0</v>
      </c>
      <c r="J236" s="241"/>
      <c r="K236" s="129"/>
      <c r="L236" s="130"/>
      <c r="M236" s="223">
        <f t="shared" si="105"/>
        <v>0</v>
      </c>
      <c r="N236" s="224">
        <f t="shared" si="105"/>
        <v>0</v>
      </c>
      <c r="O236" s="224">
        <f t="shared" si="105"/>
        <v>0</v>
      </c>
      <c r="P236" s="224">
        <f t="shared" si="105"/>
        <v>0</v>
      </c>
      <c r="Q236" s="224">
        <f t="shared" si="105"/>
        <v>0</v>
      </c>
      <c r="R236" s="225">
        <f t="shared" si="105"/>
        <v>0</v>
      </c>
      <c r="S236" s="121">
        <f t="shared" si="106"/>
        <v>0</v>
      </c>
      <c r="T236" s="104">
        <f t="shared" si="107"/>
        <v>0</v>
      </c>
      <c r="U236" s="104">
        <f t="shared" si="108"/>
        <v>0</v>
      </c>
      <c r="V236" s="104">
        <f t="shared" si="109"/>
        <v>0</v>
      </c>
      <c r="W236" s="104">
        <f t="shared" si="110"/>
        <v>0</v>
      </c>
      <c r="X236" s="105">
        <f t="shared" si="111"/>
        <v>0</v>
      </c>
      <c r="Z236" s="185"/>
      <c r="AA236" s="186"/>
      <c r="AB236" s="189"/>
    </row>
    <row r="237" spans="2:28" x14ac:dyDescent="0.2">
      <c r="B237" s="84"/>
      <c r="C237" s="35"/>
      <c r="D237" s="99"/>
      <c r="E237" s="99"/>
      <c r="F237" s="40"/>
      <c r="G237" s="45"/>
      <c r="H237" s="40"/>
      <c r="I237" s="104">
        <f t="shared" si="112"/>
        <v>0</v>
      </c>
      <c r="J237" s="241"/>
      <c r="K237" s="129"/>
      <c r="L237" s="130"/>
      <c r="M237" s="223">
        <f t="shared" si="105"/>
        <v>0</v>
      </c>
      <c r="N237" s="224">
        <f t="shared" si="105"/>
        <v>0</v>
      </c>
      <c r="O237" s="224">
        <f t="shared" si="105"/>
        <v>0</v>
      </c>
      <c r="P237" s="224">
        <f t="shared" si="105"/>
        <v>0</v>
      </c>
      <c r="Q237" s="224">
        <f t="shared" si="105"/>
        <v>0</v>
      </c>
      <c r="R237" s="225">
        <f t="shared" si="105"/>
        <v>0</v>
      </c>
      <c r="S237" s="121">
        <f t="shared" si="106"/>
        <v>0</v>
      </c>
      <c r="T237" s="104">
        <f t="shared" si="107"/>
        <v>0</v>
      </c>
      <c r="U237" s="104">
        <f t="shared" si="108"/>
        <v>0</v>
      </c>
      <c r="V237" s="104">
        <f t="shared" si="109"/>
        <v>0</v>
      </c>
      <c r="W237" s="104">
        <f t="shared" si="110"/>
        <v>0</v>
      </c>
      <c r="X237" s="105">
        <f t="shared" si="111"/>
        <v>0</v>
      </c>
      <c r="Z237" s="185"/>
      <c r="AA237" s="186"/>
      <c r="AB237" s="189"/>
    </row>
    <row r="238" spans="2:28" x14ac:dyDescent="0.2">
      <c r="B238" s="84"/>
      <c r="C238" s="35"/>
      <c r="D238" s="99"/>
      <c r="E238" s="99"/>
      <c r="F238" s="40"/>
      <c r="G238" s="45"/>
      <c r="H238" s="40"/>
      <c r="I238" s="104">
        <f t="shared" si="112"/>
        <v>0</v>
      </c>
      <c r="J238" s="241"/>
      <c r="K238" s="129"/>
      <c r="L238" s="130"/>
      <c r="M238" s="223">
        <f t="shared" si="105"/>
        <v>0</v>
      </c>
      <c r="N238" s="224">
        <f t="shared" si="105"/>
        <v>0</v>
      </c>
      <c r="O238" s="224">
        <f t="shared" si="105"/>
        <v>0</v>
      </c>
      <c r="P238" s="224">
        <f t="shared" si="105"/>
        <v>0</v>
      </c>
      <c r="Q238" s="224">
        <f t="shared" si="105"/>
        <v>0</v>
      </c>
      <c r="R238" s="225">
        <f t="shared" si="105"/>
        <v>0</v>
      </c>
      <c r="S238" s="121">
        <f t="shared" si="106"/>
        <v>0</v>
      </c>
      <c r="T238" s="104">
        <f t="shared" si="107"/>
        <v>0</v>
      </c>
      <c r="U238" s="104">
        <f t="shared" si="108"/>
        <v>0</v>
      </c>
      <c r="V238" s="104">
        <f t="shared" si="109"/>
        <v>0</v>
      </c>
      <c r="W238" s="104">
        <f t="shared" si="110"/>
        <v>0</v>
      </c>
      <c r="X238" s="105">
        <f t="shared" si="111"/>
        <v>0</v>
      </c>
      <c r="Z238" s="185"/>
      <c r="AA238" s="186"/>
      <c r="AB238" s="189"/>
    </row>
    <row r="239" spans="2:28" x14ac:dyDescent="0.2">
      <c r="B239" s="84"/>
      <c r="C239" s="35"/>
      <c r="D239" s="99"/>
      <c r="E239" s="99"/>
      <c r="F239" s="40"/>
      <c r="G239" s="45"/>
      <c r="H239" s="40"/>
      <c r="I239" s="104">
        <f t="shared" si="112"/>
        <v>0</v>
      </c>
      <c r="J239" s="241"/>
      <c r="K239" s="129"/>
      <c r="L239" s="130"/>
      <c r="M239" s="223">
        <f t="shared" si="105"/>
        <v>0</v>
      </c>
      <c r="N239" s="224">
        <f t="shared" si="105"/>
        <v>0</v>
      </c>
      <c r="O239" s="224">
        <f t="shared" si="105"/>
        <v>0</v>
      </c>
      <c r="P239" s="224">
        <f t="shared" si="105"/>
        <v>0</v>
      </c>
      <c r="Q239" s="224">
        <f t="shared" si="105"/>
        <v>0</v>
      </c>
      <c r="R239" s="225">
        <f t="shared" si="105"/>
        <v>0</v>
      </c>
      <c r="S239" s="121">
        <f t="shared" si="106"/>
        <v>0</v>
      </c>
      <c r="T239" s="104">
        <f t="shared" si="107"/>
        <v>0</v>
      </c>
      <c r="U239" s="104">
        <f t="shared" si="108"/>
        <v>0</v>
      </c>
      <c r="V239" s="104">
        <f t="shared" si="109"/>
        <v>0</v>
      </c>
      <c r="W239" s="104">
        <f t="shared" si="110"/>
        <v>0</v>
      </c>
      <c r="X239" s="105">
        <f t="shared" si="111"/>
        <v>0</v>
      </c>
      <c r="Z239" s="185"/>
      <c r="AA239" s="186"/>
      <c r="AB239" s="189"/>
    </row>
    <row r="240" spans="2:28" x14ac:dyDescent="0.2">
      <c r="B240" s="84"/>
      <c r="C240" s="35"/>
      <c r="D240" s="99"/>
      <c r="E240" s="99"/>
      <c r="F240" s="40"/>
      <c r="G240" s="45"/>
      <c r="H240" s="40"/>
      <c r="I240" s="104">
        <f t="shared" si="112"/>
        <v>0</v>
      </c>
      <c r="J240" s="241"/>
      <c r="K240" s="129"/>
      <c r="L240" s="130"/>
      <c r="M240" s="223">
        <f t="shared" si="105"/>
        <v>0</v>
      </c>
      <c r="N240" s="224">
        <f t="shared" si="105"/>
        <v>0</v>
      </c>
      <c r="O240" s="224">
        <f t="shared" si="105"/>
        <v>0</v>
      </c>
      <c r="P240" s="224">
        <f t="shared" si="105"/>
        <v>0</v>
      </c>
      <c r="Q240" s="224">
        <f t="shared" si="105"/>
        <v>0</v>
      </c>
      <c r="R240" s="225">
        <f t="shared" si="105"/>
        <v>0</v>
      </c>
      <c r="S240" s="121">
        <f t="shared" si="106"/>
        <v>0</v>
      </c>
      <c r="T240" s="104">
        <f t="shared" si="107"/>
        <v>0</v>
      </c>
      <c r="U240" s="104">
        <f t="shared" si="108"/>
        <v>0</v>
      </c>
      <c r="V240" s="104">
        <f t="shared" si="109"/>
        <v>0</v>
      </c>
      <c r="W240" s="104">
        <f t="shared" si="110"/>
        <v>0</v>
      </c>
      <c r="X240" s="105">
        <f t="shared" si="111"/>
        <v>0</v>
      </c>
      <c r="Z240" s="185"/>
      <c r="AA240" s="186"/>
      <c r="AB240" s="189"/>
    </row>
    <row r="241" spans="2:28" x14ac:dyDescent="0.2">
      <c r="B241" s="84"/>
      <c r="C241" s="35"/>
      <c r="D241" s="99"/>
      <c r="E241" s="99"/>
      <c r="F241" s="40"/>
      <c r="G241" s="45"/>
      <c r="H241" s="40"/>
      <c r="I241" s="104">
        <f t="shared" si="112"/>
        <v>0</v>
      </c>
      <c r="J241" s="241"/>
      <c r="K241" s="129"/>
      <c r="L241" s="130"/>
      <c r="M241" s="223">
        <f t="shared" si="105"/>
        <v>0</v>
      </c>
      <c r="N241" s="224">
        <f t="shared" si="105"/>
        <v>0</v>
      </c>
      <c r="O241" s="224">
        <f t="shared" si="105"/>
        <v>0</v>
      </c>
      <c r="P241" s="224">
        <f t="shared" si="105"/>
        <v>0</v>
      </c>
      <c r="Q241" s="224">
        <f t="shared" si="105"/>
        <v>0</v>
      </c>
      <c r="R241" s="225">
        <f t="shared" si="105"/>
        <v>0</v>
      </c>
      <c r="S241" s="121">
        <f t="shared" si="106"/>
        <v>0</v>
      </c>
      <c r="T241" s="104">
        <f t="shared" si="107"/>
        <v>0</v>
      </c>
      <c r="U241" s="104">
        <f t="shared" si="108"/>
        <v>0</v>
      </c>
      <c r="V241" s="104">
        <f t="shared" si="109"/>
        <v>0</v>
      </c>
      <c r="W241" s="104">
        <f t="shared" si="110"/>
        <v>0</v>
      </c>
      <c r="X241" s="105">
        <f t="shared" si="111"/>
        <v>0</v>
      </c>
      <c r="Z241" s="185"/>
      <c r="AA241" s="186"/>
      <c r="AB241" s="189"/>
    </row>
    <row r="242" spans="2:28" x14ac:dyDescent="0.2">
      <c r="B242" s="84"/>
      <c r="C242" s="35"/>
      <c r="D242" s="99"/>
      <c r="E242" s="99"/>
      <c r="F242" s="40"/>
      <c r="G242" s="45"/>
      <c r="H242" s="40"/>
      <c r="I242" s="104">
        <f t="shared" si="112"/>
        <v>0</v>
      </c>
      <c r="J242" s="241"/>
      <c r="K242" s="129"/>
      <c r="L242" s="130"/>
      <c r="M242" s="223">
        <f t="shared" si="105"/>
        <v>0</v>
      </c>
      <c r="N242" s="224">
        <f t="shared" si="105"/>
        <v>0</v>
      </c>
      <c r="O242" s="224">
        <f t="shared" si="105"/>
        <v>0</v>
      </c>
      <c r="P242" s="224">
        <f t="shared" si="105"/>
        <v>0</v>
      </c>
      <c r="Q242" s="224">
        <f t="shared" si="105"/>
        <v>0</v>
      </c>
      <c r="R242" s="225">
        <f t="shared" si="105"/>
        <v>0</v>
      </c>
      <c r="S242" s="121">
        <f t="shared" si="106"/>
        <v>0</v>
      </c>
      <c r="T242" s="104">
        <f t="shared" si="107"/>
        <v>0</v>
      </c>
      <c r="U242" s="104">
        <f t="shared" si="108"/>
        <v>0</v>
      </c>
      <c r="V242" s="104">
        <f t="shared" si="109"/>
        <v>0</v>
      </c>
      <c r="W242" s="104">
        <f t="shared" si="110"/>
        <v>0</v>
      </c>
      <c r="X242" s="105">
        <f t="shared" si="111"/>
        <v>0</v>
      </c>
      <c r="Z242" s="185"/>
      <c r="AA242" s="186"/>
      <c r="AB242" s="189"/>
    </row>
    <row r="243" spans="2:28" x14ac:dyDescent="0.2">
      <c r="B243" s="84"/>
      <c r="C243" s="35"/>
      <c r="D243" s="99"/>
      <c r="E243" s="99"/>
      <c r="F243" s="40"/>
      <c r="G243" s="45"/>
      <c r="H243" s="40"/>
      <c r="I243" s="104">
        <f t="shared" si="112"/>
        <v>0</v>
      </c>
      <c r="J243" s="241"/>
      <c r="K243" s="129"/>
      <c r="L243" s="130"/>
      <c r="M243" s="223">
        <f t="shared" si="105"/>
        <v>0</v>
      </c>
      <c r="N243" s="224">
        <f t="shared" si="105"/>
        <v>0</v>
      </c>
      <c r="O243" s="224">
        <f t="shared" si="105"/>
        <v>0</v>
      </c>
      <c r="P243" s="224">
        <f t="shared" si="105"/>
        <v>0</v>
      </c>
      <c r="Q243" s="224">
        <f t="shared" si="105"/>
        <v>0</v>
      </c>
      <c r="R243" s="225">
        <f t="shared" si="105"/>
        <v>0</v>
      </c>
      <c r="S243" s="121">
        <f t="shared" si="106"/>
        <v>0</v>
      </c>
      <c r="T243" s="104">
        <f t="shared" si="107"/>
        <v>0</v>
      </c>
      <c r="U243" s="104">
        <f t="shared" si="108"/>
        <v>0</v>
      </c>
      <c r="V243" s="104">
        <f t="shared" si="109"/>
        <v>0</v>
      </c>
      <c r="W243" s="104">
        <f t="shared" si="110"/>
        <v>0</v>
      </c>
      <c r="X243" s="105">
        <f t="shared" si="111"/>
        <v>0</v>
      </c>
      <c r="Z243" s="185"/>
      <c r="AA243" s="186"/>
      <c r="AB243" s="189"/>
    </row>
    <row r="244" spans="2:28" x14ac:dyDescent="0.2">
      <c r="B244" s="84">
        <v>430</v>
      </c>
      <c r="C244" s="35" t="s">
        <v>59</v>
      </c>
      <c r="D244" s="85"/>
      <c r="E244" s="85"/>
      <c r="F244" s="86"/>
      <c r="G244" s="87"/>
      <c r="H244" s="86"/>
      <c r="I244" s="122"/>
      <c r="J244" s="122"/>
      <c r="K244" s="88"/>
      <c r="L244" s="89"/>
      <c r="M244" s="123"/>
      <c r="N244" s="122"/>
      <c r="O244" s="122"/>
      <c r="P244" s="122"/>
      <c r="Q244" s="122"/>
      <c r="R244" s="124"/>
      <c r="S244" s="125"/>
      <c r="T244" s="122"/>
      <c r="U244" s="122"/>
      <c r="V244" s="122"/>
      <c r="W244" s="122"/>
      <c r="X244" s="124"/>
      <c r="Z244" s="185"/>
      <c r="AA244" s="186"/>
      <c r="AB244" s="189"/>
    </row>
    <row r="245" spans="2:28" x14ac:dyDescent="0.2">
      <c r="B245" s="84"/>
      <c r="C245" s="35" t="s">
        <v>41</v>
      </c>
      <c r="D245" s="99"/>
      <c r="E245" s="99"/>
      <c r="F245" s="40"/>
      <c r="G245" s="45"/>
      <c r="H245" s="40"/>
      <c r="I245" s="104">
        <f>H245*F245</f>
        <v>0</v>
      </c>
      <c r="J245" s="241"/>
      <c r="K245" s="129"/>
      <c r="L245" s="130"/>
      <c r="M245" s="223">
        <f t="shared" ref="M245:R252" si="113">IF($L245=1,($I245-$J245)*N$11,IF($L245=2,($I245-$J245)*N$12,IF($L245=3,($I245-$J245)*N$13,IF($L245=4,($I245-$J245)*N$14,IF($L245=5,($I245-$J245)*N$15,IF($L245=6,($I245-$J245)*N$16,IF($L245=7,($I245-$J245)*N$17,IF($L245=8,($I245-$J245)*N$18,0))))))))+IF($L245=9,($I245-$J245)*N$19,IF($L245=10,($I245-$J245)*N$20,IF($L245=11,($I245-$J245)*N$21,IF($L245=12,($I245-$J245)*N$22,IF($L245=13,($I245-$J245)*N$23,IF($L245=14,($I245-$J245)*N$24,IF($L245=15,($I245-$J245)*N$25,IF($L245=16,($I245-$J245)*N$26,0))))))))</f>
        <v>0</v>
      </c>
      <c r="N245" s="224">
        <f t="shared" si="113"/>
        <v>0</v>
      </c>
      <c r="O245" s="224">
        <f t="shared" si="113"/>
        <v>0</v>
      </c>
      <c r="P245" s="224">
        <f t="shared" si="113"/>
        <v>0</v>
      </c>
      <c r="Q245" s="224">
        <f t="shared" si="113"/>
        <v>0</v>
      </c>
      <c r="R245" s="225">
        <f t="shared" si="113"/>
        <v>0</v>
      </c>
      <c r="S245" s="121">
        <f t="shared" ref="S245:X252" si="114">IF($L245=1,$K245*N$11,IF($L245=2,$K245*N$12,IF($L245=3,$K245*N$13,IF($L245=4,$K245*N$14,IF($L245=5,$K245*N$15,IF($L245=6,$K245*N$16,IF($L245=7,$K245*N$17,IF($L245=8,$K245*N$18,0))))))))+IF($L245=9,$K245*N$19,IF($L245=10,$K245*N$20,IF($L245=11,$K245*N$21,IF($L245=12,$K245*N$22,IF($L245=13,$K245*N$23,IF($L245=14,$K245*N$24,IF($L245=15,$K245*N$25,IF($L245=16,$K245*N$26,0))))))))</f>
        <v>0</v>
      </c>
      <c r="T245" s="104">
        <f t="shared" si="114"/>
        <v>0</v>
      </c>
      <c r="U245" s="104">
        <f t="shared" si="114"/>
        <v>0</v>
      </c>
      <c r="V245" s="104">
        <f t="shared" si="114"/>
        <v>0</v>
      </c>
      <c r="W245" s="104">
        <f t="shared" si="114"/>
        <v>0</v>
      </c>
      <c r="X245" s="105">
        <f t="shared" si="114"/>
        <v>0</v>
      </c>
      <c r="Z245" s="185"/>
      <c r="AA245" s="186"/>
      <c r="AB245" s="189"/>
    </row>
    <row r="246" spans="2:28" x14ac:dyDescent="0.2">
      <c r="B246" s="84"/>
      <c r="C246" s="35"/>
      <c r="D246" s="99"/>
      <c r="E246" s="99"/>
      <c r="F246" s="40"/>
      <c r="G246" s="45"/>
      <c r="H246" s="40"/>
      <c r="I246" s="104">
        <f t="shared" ref="I246:I252" si="115">H246*F246</f>
        <v>0</v>
      </c>
      <c r="J246" s="241"/>
      <c r="K246" s="129"/>
      <c r="L246" s="130"/>
      <c r="M246" s="223">
        <f t="shared" si="113"/>
        <v>0</v>
      </c>
      <c r="N246" s="224">
        <f t="shared" si="113"/>
        <v>0</v>
      </c>
      <c r="O246" s="224">
        <f t="shared" si="113"/>
        <v>0</v>
      </c>
      <c r="P246" s="224">
        <f t="shared" si="113"/>
        <v>0</v>
      </c>
      <c r="Q246" s="224">
        <f t="shared" si="113"/>
        <v>0</v>
      </c>
      <c r="R246" s="225">
        <f t="shared" si="113"/>
        <v>0</v>
      </c>
      <c r="S246" s="121">
        <f t="shared" si="114"/>
        <v>0</v>
      </c>
      <c r="T246" s="104">
        <f t="shared" si="114"/>
        <v>0</v>
      </c>
      <c r="U246" s="104">
        <f t="shared" si="114"/>
        <v>0</v>
      </c>
      <c r="V246" s="104">
        <f t="shared" si="114"/>
        <v>0</v>
      </c>
      <c r="W246" s="104">
        <f t="shared" si="114"/>
        <v>0</v>
      </c>
      <c r="X246" s="105">
        <f t="shared" si="114"/>
        <v>0</v>
      </c>
      <c r="Z246" s="185"/>
      <c r="AA246" s="186"/>
      <c r="AB246" s="189"/>
    </row>
    <row r="247" spans="2:28" x14ac:dyDescent="0.2">
      <c r="B247" s="84"/>
      <c r="C247" s="35"/>
      <c r="D247" s="99"/>
      <c r="E247" s="99"/>
      <c r="F247" s="40"/>
      <c r="G247" s="45"/>
      <c r="H247" s="40"/>
      <c r="I247" s="104">
        <f t="shared" si="115"/>
        <v>0</v>
      </c>
      <c r="J247" s="241"/>
      <c r="K247" s="129"/>
      <c r="L247" s="130"/>
      <c r="M247" s="223">
        <f t="shared" si="113"/>
        <v>0</v>
      </c>
      <c r="N247" s="224">
        <f t="shared" si="113"/>
        <v>0</v>
      </c>
      <c r="O247" s="224">
        <f t="shared" si="113"/>
        <v>0</v>
      </c>
      <c r="P247" s="224">
        <f t="shared" si="113"/>
        <v>0</v>
      </c>
      <c r="Q247" s="224">
        <f t="shared" si="113"/>
        <v>0</v>
      </c>
      <c r="R247" s="225">
        <f t="shared" si="113"/>
        <v>0</v>
      </c>
      <c r="S247" s="121">
        <f t="shared" si="114"/>
        <v>0</v>
      </c>
      <c r="T247" s="104">
        <f t="shared" si="114"/>
        <v>0</v>
      </c>
      <c r="U247" s="104">
        <f t="shared" si="114"/>
        <v>0</v>
      </c>
      <c r="V247" s="104">
        <f t="shared" si="114"/>
        <v>0</v>
      </c>
      <c r="W247" s="104">
        <f t="shared" si="114"/>
        <v>0</v>
      </c>
      <c r="X247" s="105">
        <f t="shared" si="114"/>
        <v>0</v>
      </c>
      <c r="Z247" s="185"/>
      <c r="AA247" s="186"/>
      <c r="AB247" s="189"/>
    </row>
    <row r="248" spans="2:28" x14ac:dyDescent="0.2">
      <c r="B248" s="84"/>
      <c r="C248" s="35"/>
      <c r="D248" s="99"/>
      <c r="E248" s="99"/>
      <c r="F248" s="40"/>
      <c r="G248" s="45"/>
      <c r="H248" s="40"/>
      <c r="I248" s="104">
        <f t="shared" si="115"/>
        <v>0</v>
      </c>
      <c r="J248" s="241"/>
      <c r="K248" s="129"/>
      <c r="L248" s="130"/>
      <c r="M248" s="223">
        <f t="shared" si="113"/>
        <v>0</v>
      </c>
      <c r="N248" s="224">
        <f t="shared" si="113"/>
        <v>0</v>
      </c>
      <c r="O248" s="224">
        <f t="shared" si="113"/>
        <v>0</v>
      </c>
      <c r="P248" s="224">
        <f t="shared" si="113"/>
        <v>0</v>
      </c>
      <c r="Q248" s="224">
        <f t="shared" si="113"/>
        <v>0</v>
      </c>
      <c r="R248" s="225">
        <f t="shared" si="113"/>
        <v>0</v>
      </c>
      <c r="S248" s="121">
        <f t="shared" si="114"/>
        <v>0</v>
      </c>
      <c r="T248" s="104">
        <f t="shared" si="114"/>
        <v>0</v>
      </c>
      <c r="U248" s="104">
        <f t="shared" si="114"/>
        <v>0</v>
      </c>
      <c r="V248" s="104">
        <f t="shared" si="114"/>
        <v>0</v>
      </c>
      <c r="W248" s="104">
        <f t="shared" si="114"/>
        <v>0</v>
      </c>
      <c r="X248" s="105">
        <f t="shared" si="114"/>
        <v>0</v>
      </c>
      <c r="Z248" s="185"/>
      <c r="AA248" s="186"/>
      <c r="AB248" s="189"/>
    </row>
    <row r="249" spans="2:28" x14ac:dyDescent="0.2">
      <c r="B249" s="84"/>
      <c r="C249" s="35"/>
      <c r="D249" s="99"/>
      <c r="E249" s="99"/>
      <c r="F249" s="40"/>
      <c r="G249" s="45"/>
      <c r="H249" s="40"/>
      <c r="I249" s="104">
        <f t="shared" si="115"/>
        <v>0</v>
      </c>
      <c r="J249" s="241"/>
      <c r="K249" s="129"/>
      <c r="L249" s="130"/>
      <c r="M249" s="223">
        <f t="shared" si="113"/>
        <v>0</v>
      </c>
      <c r="N249" s="224">
        <f t="shared" si="113"/>
        <v>0</v>
      </c>
      <c r="O249" s="224">
        <f t="shared" si="113"/>
        <v>0</v>
      </c>
      <c r="P249" s="224">
        <f t="shared" si="113"/>
        <v>0</v>
      </c>
      <c r="Q249" s="224">
        <f t="shared" si="113"/>
        <v>0</v>
      </c>
      <c r="R249" s="225">
        <f t="shared" si="113"/>
        <v>0</v>
      </c>
      <c r="S249" s="121">
        <f t="shared" si="114"/>
        <v>0</v>
      </c>
      <c r="T249" s="104">
        <f t="shared" si="114"/>
        <v>0</v>
      </c>
      <c r="U249" s="104">
        <f t="shared" si="114"/>
        <v>0</v>
      </c>
      <c r="V249" s="104">
        <f t="shared" si="114"/>
        <v>0</v>
      </c>
      <c r="W249" s="104">
        <f t="shared" si="114"/>
        <v>0</v>
      </c>
      <c r="X249" s="105">
        <f t="shared" si="114"/>
        <v>0</v>
      </c>
      <c r="Z249" s="185"/>
      <c r="AA249" s="186"/>
      <c r="AB249" s="189"/>
    </row>
    <row r="250" spans="2:28" x14ac:dyDescent="0.2">
      <c r="B250" s="84"/>
      <c r="C250" s="35"/>
      <c r="D250" s="99"/>
      <c r="E250" s="99"/>
      <c r="F250" s="40"/>
      <c r="G250" s="45"/>
      <c r="H250" s="40"/>
      <c r="I250" s="104">
        <f t="shared" si="115"/>
        <v>0</v>
      </c>
      <c r="J250" s="241"/>
      <c r="K250" s="129"/>
      <c r="L250" s="130"/>
      <c r="M250" s="223">
        <f t="shared" si="113"/>
        <v>0</v>
      </c>
      <c r="N250" s="224">
        <f t="shared" si="113"/>
        <v>0</v>
      </c>
      <c r="O250" s="224">
        <f t="shared" si="113"/>
        <v>0</v>
      </c>
      <c r="P250" s="224">
        <f t="shared" si="113"/>
        <v>0</v>
      </c>
      <c r="Q250" s="224">
        <f t="shared" si="113"/>
        <v>0</v>
      </c>
      <c r="R250" s="225">
        <f t="shared" si="113"/>
        <v>0</v>
      </c>
      <c r="S250" s="121">
        <f t="shared" si="114"/>
        <v>0</v>
      </c>
      <c r="T250" s="104">
        <f t="shared" si="114"/>
        <v>0</v>
      </c>
      <c r="U250" s="104">
        <f t="shared" si="114"/>
        <v>0</v>
      </c>
      <c r="V250" s="104">
        <f t="shared" si="114"/>
        <v>0</v>
      </c>
      <c r="W250" s="104">
        <f t="shared" si="114"/>
        <v>0</v>
      </c>
      <c r="X250" s="105">
        <f t="shared" si="114"/>
        <v>0</v>
      </c>
      <c r="Z250" s="185"/>
      <c r="AA250" s="186"/>
      <c r="AB250" s="189"/>
    </row>
    <row r="251" spans="2:28" x14ac:dyDescent="0.2">
      <c r="B251" s="84"/>
      <c r="C251" s="35"/>
      <c r="D251" s="99"/>
      <c r="E251" s="99"/>
      <c r="F251" s="40"/>
      <c r="G251" s="45"/>
      <c r="H251" s="40"/>
      <c r="I251" s="104">
        <f t="shared" si="115"/>
        <v>0</v>
      </c>
      <c r="J251" s="241"/>
      <c r="K251" s="129"/>
      <c r="L251" s="130"/>
      <c r="M251" s="223">
        <f t="shared" si="113"/>
        <v>0</v>
      </c>
      <c r="N251" s="224">
        <f t="shared" si="113"/>
        <v>0</v>
      </c>
      <c r="O251" s="224">
        <f t="shared" si="113"/>
        <v>0</v>
      </c>
      <c r="P251" s="224">
        <f t="shared" si="113"/>
        <v>0</v>
      </c>
      <c r="Q251" s="224">
        <f t="shared" si="113"/>
        <v>0</v>
      </c>
      <c r="R251" s="225">
        <f t="shared" si="113"/>
        <v>0</v>
      </c>
      <c r="S251" s="121">
        <f t="shared" si="114"/>
        <v>0</v>
      </c>
      <c r="T251" s="104">
        <f t="shared" si="114"/>
        <v>0</v>
      </c>
      <c r="U251" s="104">
        <f t="shared" si="114"/>
        <v>0</v>
      </c>
      <c r="V251" s="104">
        <f t="shared" si="114"/>
        <v>0</v>
      </c>
      <c r="W251" s="104">
        <f t="shared" si="114"/>
        <v>0</v>
      </c>
      <c r="X251" s="105">
        <f t="shared" si="114"/>
        <v>0</v>
      </c>
      <c r="Z251" s="185"/>
      <c r="AA251" s="186"/>
      <c r="AB251" s="189"/>
    </row>
    <row r="252" spans="2:28" x14ac:dyDescent="0.2">
      <c r="B252" s="84"/>
      <c r="C252" s="35"/>
      <c r="D252" s="99"/>
      <c r="E252" s="99"/>
      <c r="F252" s="40"/>
      <c r="G252" s="45"/>
      <c r="H252" s="40"/>
      <c r="I252" s="104">
        <f t="shared" si="115"/>
        <v>0</v>
      </c>
      <c r="J252" s="241"/>
      <c r="K252" s="129"/>
      <c r="L252" s="130"/>
      <c r="M252" s="223">
        <f t="shared" si="113"/>
        <v>0</v>
      </c>
      <c r="N252" s="224">
        <f t="shared" si="113"/>
        <v>0</v>
      </c>
      <c r="O252" s="224">
        <f t="shared" si="113"/>
        <v>0</v>
      </c>
      <c r="P252" s="224">
        <f t="shared" si="113"/>
        <v>0</v>
      </c>
      <c r="Q252" s="224">
        <f t="shared" si="113"/>
        <v>0</v>
      </c>
      <c r="R252" s="225">
        <f t="shared" si="113"/>
        <v>0</v>
      </c>
      <c r="S252" s="121">
        <f t="shared" si="114"/>
        <v>0</v>
      </c>
      <c r="T252" s="104">
        <f t="shared" si="114"/>
        <v>0</v>
      </c>
      <c r="U252" s="104">
        <f t="shared" si="114"/>
        <v>0</v>
      </c>
      <c r="V252" s="104">
        <f t="shared" si="114"/>
        <v>0</v>
      </c>
      <c r="W252" s="104">
        <f t="shared" si="114"/>
        <v>0</v>
      </c>
      <c r="X252" s="105">
        <f t="shared" si="114"/>
        <v>0</v>
      </c>
      <c r="Z252" s="185"/>
      <c r="AA252" s="186"/>
      <c r="AB252" s="189"/>
    </row>
    <row r="253" spans="2:28" x14ac:dyDescent="0.2">
      <c r="B253" s="84">
        <v>440</v>
      </c>
      <c r="C253" s="35" t="s">
        <v>60</v>
      </c>
      <c r="D253" s="85"/>
      <c r="E253" s="85"/>
      <c r="F253" s="86"/>
      <c r="G253" s="87"/>
      <c r="H253" s="86"/>
      <c r="I253" s="122"/>
      <c r="J253" s="122"/>
      <c r="K253" s="88"/>
      <c r="L253" s="89"/>
      <c r="M253" s="123"/>
      <c r="N253" s="122"/>
      <c r="O253" s="122"/>
      <c r="P253" s="122"/>
      <c r="Q253" s="122"/>
      <c r="R253" s="124"/>
      <c r="S253" s="125"/>
      <c r="T253" s="122"/>
      <c r="U253" s="122"/>
      <c r="V253" s="122"/>
      <c r="W253" s="122"/>
      <c r="X253" s="124"/>
      <c r="Z253" s="185"/>
      <c r="AA253" s="186"/>
      <c r="AB253" s="189"/>
    </row>
    <row r="254" spans="2:28" x14ac:dyDescent="0.2">
      <c r="B254" s="84"/>
      <c r="C254" s="35" t="s">
        <v>41</v>
      </c>
      <c r="D254" s="99"/>
      <c r="E254" s="99"/>
      <c r="F254" s="40"/>
      <c r="G254" s="101"/>
      <c r="H254" s="40"/>
      <c r="I254" s="104">
        <f>H254*F254</f>
        <v>0</v>
      </c>
      <c r="J254" s="241"/>
      <c r="K254" s="129"/>
      <c r="L254" s="130"/>
      <c r="M254" s="223">
        <f t="shared" ref="M254:R266" si="116">IF($L254=1,($I254-$J254)*N$11,IF($L254=2,($I254-$J254)*N$12,IF($L254=3,($I254-$J254)*N$13,IF($L254=4,($I254-$J254)*N$14,IF($L254=5,($I254-$J254)*N$15,IF($L254=6,($I254-$J254)*N$16,IF($L254=7,($I254-$J254)*N$17,IF($L254=8,($I254-$J254)*N$18,0))))))))+IF($L254=9,($I254-$J254)*N$19,IF($L254=10,($I254-$J254)*N$20,IF($L254=11,($I254-$J254)*N$21,IF($L254=12,($I254-$J254)*N$22,IF($L254=13,($I254-$J254)*N$23,IF($L254=14,($I254-$J254)*N$24,IF($L254=15,($I254-$J254)*N$25,IF($L254=16,($I254-$J254)*N$26,0))))))))</f>
        <v>0</v>
      </c>
      <c r="N254" s="224">
        <f t="shared" si="116"/>
        <v>0</v>
      </c>
      <c r="O254" s="224">
        <f t="shared" si="116"/>
        <v>0</v>
      </c>
      <c r="P254" s="224">
        <f t="shared" si="116"/>
        <v>0</v>
      </c>
      <c r="Q254" s="224">
        <f t="shared" si="116"/>
        <v>0</v>
      </c>
      <c r="R254" s="225">
        <f t="shared" si="116"/>
        <v>0</v>
      </c>
      <c r="S254" s="121">
        <f t="shared" ref="S254:S266" si="117">IF($L254=1,$K254*N$11,IF($L254=2,$K254*N$12,IF($L254=3,$K254*N$13,IF($L254=4,$K254*N$14,IF($L254=5,$K254*N$15,IF($L254=6,$K254*N$16,IF($L254=7,$K254*N$17,IF($L254=8,$K254*N$18,0))))))))+IF($L254=9,$K254*N$19,IF($L254=10,$K254*N$20,IF($L254=11,$K254*N$21,IF($L254=12,$K254*N$22,IF($L254=13,$K254*N$23,IF($L254=14,$K254*N$24,IF($L254=15,$K254*N$25,IF($L254=16,$K254*N$26,0))))))))</f>
        <v>0</v>
      </c>
      <c r="T254" s="104">
        <f t="shared" ref="T254:T266" si="118">IF($L254=1,$K254*O$11,IF($L254=2,$K254*O$12,IF($L254=3,$K254*O$13,IF($L254=4,$K254*O$14,IF($L254=5,$K254*O$15,IF($L254=6,$K254*O$16,IF($L254=7,$K254*O$17,IF($L254=8,$K254*O$18,0))))))))+IF($L254=9,$K254*O$19,IF($L254=10,$K254*O$20,IF($L254=11,$K254*O$21,IF($L254=12,$K254*O$22,IF($L254=13,$K254*O$23,IF($L254=14,$K254*O$24,IF($L254=15,$K254*O$25,IF($L254=16,$K254*O$26,0))))))))</f>
        <v>0</v>
      </c>
      <c r="U254" s="104">
        <f t="shared" ref="U254:U266" si="119">IF($L254=1,$K254*P$11,IF($L254=2,$K254*P$12,IF($L254=3,$K254*P$13,IF($L254=4,$K254*P$14,IF($L254=5,$K254*P$15,IF($L254=6,$K254*P$16,IF($L254=7,$K254*P$17,IF($L254=8,$K254*P$18,0))))))))+IF($L254=9,$K254*P$19,IF($L254=10,$K254*P$20,IF($L254=11,$K254*P$21,IF($L254=12,$K254*P$22,IF($L254=13,$K254*P$23,IF($L254=14,$K254*P$24,IF($L254=15,$K254*P$25,IF($L254=16,$K254*P$26,0))))))))</f>
        <v>0</v>
      </c>
      <c r="V254" s="104">
        <f t="shared" ref="V254:V266" si="120">IF($L254=1,$K254*Q$11,IF($L254=2,$K254*Q$12,IF($L254=3,$K254*Q$13,IF($L254=4,$K254*Q$14,IF($L254=5,$K254*Q$15,IF($L254=6,$K254*Q$16,IF($L254=7,$K254*Q$17,IF($L254=8,$K254*Q$18,0))))))))+IF($L254=9,$K254*Q$19,IF($L254=10,$K254*Q$20,IF($L254=11,$K254*Q$21,IF($L254=12,$K254*Q$22,IF($L254=13,$K254*Q$23,IF($L254=14,$K254*Q$24,IF($L254=15,$K254*Q$25,IF($L254=16,$K254*Q$26,0))))))))</f>
        <v>0</v>
      </c>
      <c r="W254" s="104">
        <f t="shared" ref="W254:W266" si="121">IF($L254=1,$K254*R$11,IF($L254=2,$K254*R$12,IF($L254=3,$K254*R$13,IF($L254=4,$K254*R$14,IF($L254=5,$K254*R$15,IF($L254=6,$K254*R$16,IF($L254=7,$K254*R$17,IF($L254=8,$K254*R$18,0))))))))+IF($L254=9,$K254*R$19,IF($L254=10,$K254*R$20,IF($L254=11,$K254*R$21,IF($L254=12,$K254*R$22,IF($L254=13,$K254*R$23,IF($L254=14,$K254*R$24,IF($L254=15,$K254*R$25,IF($L254=16,$K254*R$26,0))))))))</f>
        <v>0</v>
      </c>
      <c r="X254" s="105">
        <f t="shared" ref="X254:X266" si="122">IF($L254=1,$K254*S$11,IF($L254=2,$K254*S$12,IF($L254=3,$K254*S$13,IF($L254=4,$K254*S$14,IF($L254=5,$K254*S$15,IF($L254=6,$K254*S$16,IF($L254=7,$K254*S$17,IF($L254=8,$K254*S$18,0))))))))+IF($L254=9,$K254*S$19,IF($L254=10,$K254*S$20,IF($L254=11,$K254*S$21,IF($L254=12,$K254*S$22,IF($L254=13,$K254*S$23,IF($L254=14,$K254*S$24,IF($L254=15,$K254*S$25,IF($L254=16,$K254*S$26,0))))))))</f>
        <v>0</v>
      </c>
      <c r="Z254" s="185"/>
      <c r="AA254" s="186"/>
      <c r="AB254" s="189"/>
    </row>
    <row r="255" spans="2:28" x14ac:dyDescent="0.2">
      <c r="B255" s="84"/>
      <c r="C255" s="35"/>
      <c r="D255" s="99"/>
      <c r="E255" s="99"/>
      <c r="F255" s="40"/>
      <c r="G255" s="101"/>
      <c r="H255" s="40"/>
      <c r="I255" s="104">
        <f t="shared" ref="I255:I265" si="123">H255*F255</f>
        <v>0</v>
      </c>
      <c r="J255" s="241"/>
      <c r="K255" s="129"/>
      <c r="L255" s="130"/>
      <c r="M255" s="223">
        <f t="shared" si="116"/>
        <v>0</v>
      </c>
      <c r="N255" s="224">
        <f t="shared" si="116"/>
        <v>0</v>
      </c>
      <c r="O255" s="224">
        <f t="shared" si="116"/>
        <v>0</v>
      </c>
      <c r="P255" s="224">
        <f t="shared" si="116"/>
        <v>0</v>
      </c>
      <c r="Q255" s="224">
        <f t="shared" si="116"/>
        <v>0</v>
      </c>
      <c r="R255" s="225">
        <f t="shared" si="116"/>
        <v>0</v>
      </c>
      <c r="S255" s="121">
        <f t="shared" si="117"/>
        <v>0</v>
      </c>
      <c r="T255" s="104">
        <f t="shared" si="118"/>
        <v>0</v>
      </c>
      <c r="U255" s="104">
        <f t="shared" si="119"/>
        <v>0</v>
      </c>
      <c r="V255" s="104">
        <f t="shared" si="120"/>
        <v>0</v>
      </c>
      <c r="W255" s="104">
        <f t="shared" si="121"/>
        <v>0</v>
      </c>
      <c r="X255" s="105">
        <f t="shared" si="122"/>
        <v>0</v>
      </c>
      <c r="Z255" s="185"/>
      <c r="AA255" s="186"/>
      <c r="AB255" s="189"/>
    </row>
    <row r="256" spans="2:28" x14ac:dyDescent="0.2">
      <c r="B256" s="84"/>
      <c r="C256" s="35"/>
      <c r="D256" s="99"/>
      <c r="E256" s="99"/>
      <c r="F256" s="40"/>
      <c r="G256" s="101"/>
      <c r="H256" s="40"/>
      <c r="I256" s="104">
        <f t="shared" si="123"/>
        <v>0</v>
      </c>
      <c r="J256" s="241"/>
      <c r="K256" s="129"/>
      <c r="L256" s="130"/>
      <c r="M256" s="223">
        <f t="shared" si="116"/>
        <v>0</v>
      </c>
      <c r="N256" s="224">
        <f t="shared" si="116"/>
        <v>0</v>
      </c>
      <c r="O256" s="224">
        <f t="shared" si="116"/>
        <v>0</v>
      </c>
      <c r="P256" s="224">
        <f t="shared" si="116"/>
        <v>0</v>
      </c>
      <c r="Q256" s="224">
        <f t="shared" si="116"/>
        <v>0</v>
      </c>
      <c r="R256" s="225">
        <f t="shared" si="116"/>
        <v>0</v>
      </c>
      <c r="S256" s="121">
        <f t="shared" si="117"/>
        <v>0</v>
      </c>
      <c r="T256" s="104">
        <f t="shared" si="118"/>
        <v>0</v>
      </c>
      <c r="U256" s="104">
        <f t="shared" si="119"/>
        <v>0</v>
      </c>
      <c r="V256" s="104">
        <f t="shared" si="120"/>
        <v>0</v>
      </c>
      <c r="W256" s="104">
        <f t="shared" si="121"/>
        <v>0</v>
      </c>
      <c r="X256" s="105">
        <f t="shared" si="122"/>
        <v>0</v>
      </c>
      <c r="Z256" s="185"/>
      <c r="AA256" s="186"/>
      <c r="AB256" s="189"/>
    </row>
    <row r="257" spans="2:28" x14ac:dyDescent="0.2">
      <c r="B257" s="84"/>
      <c r="C257" s="35"/>
      <c r="D257" s="99"/>
      <c r="E257" s="99"/>
      <c r="F257" s="40"/>
      <c r="G257" s="101"/>
      <c r="H257" s="40"/>
      <c r="I257" s="104">
        <f t="shared" si="123"/>
        <v>0</v>
      </c>
      <c r="J257" s="241"/>
      <c r="K257" s="129"/>
      <c r="L257" s="130"/>
      <c r="M257" s="223">
        <f t="shared" si="116"/>
        <v>0</v>
      </c>
      <c r="N257" s="224">
        <f t="shared" si="116"/>
        <v>0</v>
      </c>
      <c r="O257" s="224">
        <f t="shared" si="116"/>
        <v>0</v>
      </c>
      <c r="P257" s="224">
        <f t="shared" si="116"/>
        <v>0</v>
      </c>
      <c r="Q257" s="224">
        <f t="shared" si="116"/>
        <v>0</v>
      </c>
      <c r="R257" s="225">
        <f t="shared" si="116"/>
        <v>0</v>
      </c>
      <c r="S257" s="121">
        <f t="shared" si="117"/>
        <v>0</v>
      </c>
      <c r="T257" s="104">
        <f t="shared" si="118"/>
        <v>0</v>
      </c>
      <c r="U257" s="104">
        <f t="shared" si="119"/>
        <v>0</v>
      </c>
      <c r="V257" s="104">
        <f t="shared" si="120"/>
        <v>0</v>
      </c>
      <c r="W257" s="104">
        <f t="shared" si="121"/>
        <v>0</v>
      </c>
      <c r="X257" s="105">
        <f t="shared" si="122"/>
        <v>0</v>
      </c>
      <c r="Z257" s="185"/>
      <c r="AA257" s="186"/>
      <c r="AB257" s="189"/>
    </row>
    <row r="258" spans="2:28" x14ac:dyDescent="0.2">
      <c r="B258" s="84"/>
      <c r="C258" s="35"/>
      <c r="D258" s="99"/>
      <c r="E258" s="99"/>
      <c r="F258" s="40"/>
      <c r="G258" s="101"/>
      <c r="H258" s="40"/>
      <c r="I258" s="104">
        <f t="shared" si="123"/>
        <v>0</v>
      </c>
      <c r="J258" s="241"/>
      <c r="K258" s="129"/>
      <c r="L258" s="130"/>
      <c r="M258" s="223">
        <f t="shared" si="116"/>
        <v>0</v>
      </c>
      <c r="N258" s="224">
        <f t="shared" si="116"/>
        <v>0</v>
      </c>
      <c r="O258" s="224">
        <f t="shared" si="116"/>
        <v>0</v>
      </c>
      <c r="P258" s="224">
        <f t="shared" si="116"/>
        <v>0</v>
      </c>
      <c r="Q258" s="224">
        <f t="shared" si="116"/>
        <v>0</v>
      </c>
      <c r="R258" s="225">
        <f t="shared" si="116"/>
        <v>0</v>
      </c>
      <c r="S258" s="121">
        <f t="shared" si="117"/>
        <v>0</v>
      </c>
      <c r="T258" s="104">
        <f t="shared" si="118"/>
        <v>0</v>
      </c>
      <c r="U258" s="104">
        <f t="shared" si="119"/>
        <v>0</v>
      </c>
      <c r="V258" s="104">
        <f t="shared" si="120"/>
        <v>0</v>
      </c>
      <c r="W258" s="104">
        <f t="shared" si="121"/>
        <v>0</v>
      </c>
      <c r="X258" s="105">
        <f t="shared" si="122"/>
        <v>0</v>
      </c>
      <c r="Z258" s="185"/>
      <c r="AA258" s="186"/>
      <c r="AB258" s="189"/>
    </row>
    <row r="259" spans="2:28" x14ac:dyDescent="0.2">
      <c r="B259" s="84"/>
      <c r="C259" s="35"/>
      <c r="D259" s="99"/>
      <c r="E259" s="99"/>
      <c r="F259" s="40"/>
      <c r="G259" s="101"/>
      <c r="H259" s="40"/>
      <c r="I259" s="104">
        <f t="shared" si="123"/>
        <v>0</v>
      </c>
      <c r="J259" s="241"/>
      <c r="K259" s="129"/>
      <c r="L259" s="130"/>
      <c r="M259" s="223">
        <f t="shared" si="116"/>
        <v>0</v>
      </c>
      <c r="N259" s="224">
        <f t="shared" si="116"/>
        <v>0</v>
      </c>
      <c r="O259" s="224">
        <f t="shared" si="116"/>
        <v>0</v>
      </c>
      <c r="P259" s="224">
        <f t="shared" si="116"/>
        <v>0</v>
      </c>
      <c r="Q259" s="224">
        <f t="shared" si="116"/>
        <v>0</v>
      </c>
      <c r="R259" s="225">
        <f t="shared" si="116"/>
        <v>0</v>
      </c>
      <c r="S259" s="121">
        <f t="shared" si="117"/>
        <v>0</v>
      </c>
      <c r="T259" s="104">
        <f t="shared" si="118"/>
        <v>0</v>
      </c>
      <c r="U259" s="104">
        <f t="shared" si="119"/>
        <v>0</v>
      </c>
      <c r="V259" s="104">
        <f t="shared" si="120"/>
        <v>0</v>
      </c>
      <c r="W259" s="104">
        <f t="shared" si="121"/>
        <v>0</v>
      </c>
      <c r="X259" s="105">
        <f t="shared" si="122"/>
        <v>0</v>
      </c>
      <c r="Z259" s="185"/>
      <c r="AA259" s="186"/>
      <c r="AB259" s="189"/>
    </row>
    <row r="260" spans="2:28" x14ac:dyDescent="0.2">
      <c r="B260" s="84"/>
      <c r="C260" s="35"/>
      <c r="D260" s="99"/>
      <c r="E260" s="99"/>
      <c r="F260" s="40"/>
      <c r="G260" s="101"/>
      <c r="H260" s="40"/>
      <c r="I260" s="104">
        <f t="shared" si="123"/>
        <v>0</v>
      </c>
      <c r="J260" s="241"/>
      <c r="K260" s="129"/>
      <c r="L260" s="130"/>
      <c r="M260" s="223">
        <f t="shared" si="116"/>
        <v>0</v>
      </c>
      <c r="N260" s="224">
        <f t="shared" si="116"/>
        <v>0</v>
      </c>
      <c r="O260" s="224">
        <f t="shared" si="116"/>
        <v>0</v>
      </c>
      <c r="P260" s="224">
        <f t="shared" si="116"/>
        <v>0</v>
      </c>
      <c r="Q260" s="224">
        <f t="shared" si="116"/>
        <v>0</v>
      </c>
      <c r="R260" s="225">
        <f t="shared" si="116"/>
        <v>0</v>
      </c>
      <c r="S260" s="121">
        <f t="shared" si="117"/>
        <v>0</v>
      </c>
      <c r="T260" s="104">
        <f t="shared" si="118"/>
        <v>0</v>
      </c>
      <c r="U260" s="104">
        <f t="shared" si="119"/>
        <v>0</v>
      </c>
      <c r="V260" s="104">
        <f t="shared" si="120"/>
        <v>0</v>
      </c>
      <c r="W260" s="104">
        <f t="shared" si="121"/>
        <v>0</v>
      </c>
      <c r="X260" s="105">
        <f t="shared" si="122"/>
        <v>0</v>
      </c>
      <c r="Z260" s="185"/>
      <c r="AA260" s="186"/>
      <c r="AB260" s="189"/>
    </row>
    <row r="261" spans="2:28" x14ac:dyDescent="0.2">
      <c r="B261" s="84"/>
      <c r="C261" s="35"/>
      <c r="D261" s="99"/>
      <c r="E261" s="99"/>
      <c r="F261" s="40"/>
      <c r="G261" s="101"/>
      <c r="H261" s="40"/>
      <c r="I261" s="104">
        <f t="shared" si="123"/>
        <v>0</v>
      </c>
      <c r="J261" s="241"/>
      <c r="K261" s="129"/>
      <c r="L261" s="130"/>
      <c r="M261" s="223">
        <f t="shared" si="116"/>
        <v>0</v>
      </c>
      <c r="N261" s="224">
        <f t="shared" si="116"/>
        <v>0</v>
      </c>
      <c r="O261" s="224">
        <f t="shared" si="116"/>
        <v>0</v>
      </c>
      <c r="P261" s="224">
        <f t="shared" si="116"/>
        <v>0</v>
      </c>
      <c r="Q261" s="224">
        <f t="shared" si="116"/>
        <v>0</v>
      </c>
      <c r="R261" s="225">
        <f t="shared" si="116"/>
        <v>0</v>
      </c>
      <c r="S261" s="121">
        <f t="shared" si="117"/>
        <v>0</v>
      </c>
      <c r="T261" s="104">
        <f t="shared" si="118"/>
        <v>0</v>
      </c>
      <c r="U261" s="104">
        <f t="shared" si="119"/>
        <v>0</v>
      </c>
      <c r="V261" s="104">
        <f t="shared" si="120"/>
        <v>0</v>
      </c>
      <c r="W261" s="104">
        <f t="shared" si="121"/>
        <v>0</v>
      </c>
      <c r="X261" s="105">
        <f t="shared" si="122"/>
        <v>0</v>
      </c>
      <c r="Z261" s="185"/>
      <c r="AA261" s="186"/>
      <c r="AB261" s="189"/>
    </row>
    <row r="262" spans="2:28" x14ac:dyDescent="0.2">
      <c r="B262" s="84"/>
      <c r="C262" s="35"/>
      <c r="D262" s="99"/>
      <c r="E262" s="99"/>
      <c r="F262" s="40"/>
      <c r="G262" s="101"/>
      <c r="H262" s="40"/>
      <c r="I262" s="104">
        <f t="shared" si="123"/>
        <v>0</v>
      </c>
      <c r="J262" s="241"/>
      <c r="K262" s="129"/>
      <c r="L262" s="130"/>
      <c r="M262" s="223">
        <f t="shared" si="116"/>
        <v>0</v>
      </c>
      <c r="N262" s="224">
        <f t="shared" si="116"/>
        <v>0</v>
      </c>
      <c r="O262" s="224">
        <f t="shared" si="116"/>
        <v>0</v>
      </c>
      <c r="P262" s="224">
        <f t="shared" si="116"/>
        <v>0</v>
      </c>
      <c r="Q262" s="224">
        <f t="shared" si="116"/>
        <v>0</v>
      </c>
      <c r="R262" s="225">
        <f t="shared" si="116"/>
        <v>0</v>
      </c>
      <c r="S262" s="121">
        <f t="shared" si="117"/>
        <v>0</v>
      </c>
      <c r="T262" s="104">
        <f t="shared" si="118"/>
        <v>0</v>
      </c>
      <c r="U262" s="104">
        <f t="shared" si="119"/>
        <v>0</v>
      </c>
      <c r="V262" s="104">
        <f t="shared" si="120"/>
        <v>0</v>
      </c>
      <c r="W262" s="104">
        <f t="shared" si="121"/>
        <v>0</v>
      </c>
      <c r="X262" s="105">
        <f t="shared" si="122"/>
        <v>0</v>
      </c>
      <c r="Z262" s="185"/>
      <c r="AA262" s="186"/>
      <c r="AB262" s="189"/>
    </row>
    <row r="263" spans="2:28" x14ac:dyDescent="0.2">
      <c r="B263" s="84"/>
      <c r="C263" s="35"/>
      <c r="D263" s="99"/>
      <c r="E263" s="99"/>
      <c r="F263" s="40"/>
      <c r="G263" s="101"/>
      <c r="H263" s="40"/>
      <c r="I263" s="104">
        <f t="shared" si="123"/>
        <v>0</v>
      </c>
      <c r="J263" s="241"/>
      <c r="K263" s="129"/>
      <c r="L263" s="130"/>
      <c r="M263" s="223">
        <f t="shared" si="116"/>
        <v>0</v>
      </c>
      <c r="N263" s="224">
        <f t="shared" si="116"/>
        <v>0</v>
      </c>
      <c r="O263" s="224">
        <f t="shared" si="116"/>
        <v>0</v>
      </c>
      <c r="P263" s="224">
        <f t="shared" si="116"/>
        <v>0</v>
      </c>
      <c r="Q263" s="224">
        <f t="shared" si="116"/>
        <v>0</v>
      </c>
      <c r="R263" s="225">
        <f t="shared" si="116"/>
        <v>0</v>
      </c>
      <c r="S263" s="121">
        <f t="shared" si="117"/>
        <v>0</v>
      </c>
      <c r="T263" s="104">
        <f t="shared" si="118"/>
        <v>0</v>
      </c>
      <c r="U263" s="104">
        <f t="shared" si="119"/>
        <v>0</v>
      </c>
      <c r="V263" s="104">
        <f t="shared" si="120"/>
        <v>0</v>
      </c>
      <c r="W263" s="104">
        <f t="shared" si="121"/>
        <v>0</v>
      </c>
      <c r="X263" s="105">
        <f t="shared" si="122"/>
        <v>0</v>
      </c>
      <c r="Z263" s="185"/>
      <c r="AA263" s="186"/>
      <c r="AB263" s="189"/>
    </row>
    <row r="264" spans="2:28" x14ac:dyDescent="0.2">
      <c r="B264" s="84"/>
      <c r="C264" s="35"/>
      <c r="D264" s="99"/>
      <c r="E264" s="99"/>
      <c r="F264" s="40"/>
      <c r="G264" s="101"/>
      <c r="H264" s="40"/>
      <c r="I264" s="104">
        <f t="shared" si="123"/>
        <v>0</v>
      </c>
      <c r="J264" s="241"/>
      <c r="K264" s="129"/>
      <c r="L264" s="130"/>
      <c r="M264" s="223">
        <f t="shared" si="116"/>
        <v>0</v>
      </c>
      <c r="N264" s="224">
        <f t="shared" si="116"/>
        <v>0</v>
      </c>
      <c r="O264" s="224">
        <f t="shared" si="116"/>
        <v>0</v>
      </c>
      <c r="P264" s="224">
        <f t="shared" si="116"/>
        <v>0</v>
      </c>
      <c r="Q264" s="224">
        <f t="shared" si="116"/>
        <v>0</v>
      </c>
      <c r="R264" s="225">
        <f t="shared" si="116"/>
        <v>0</v>
      </c>
      <c r="S264" s="121">
        <f t="shared" si="117"/>
        <v>0</v>
      </c>
      <c r="T264" s="104">
        <f t="shared" si="118"/>
        <v>0</v>
      </c>
      <c r="U264" s="104">
        <f t="shared" si="119"/>
        <v>0</v>
      </c>
      <c r="V264" s="104">
        <f t="shared" si="120"/>
        <v>0</v>
      </c>
      <c r="W264" s="104">
        <f t="shared" si="121"/>
        <v>0</v>
      </c>
      <c r="X264" s="105">
        <f t="shared" si="122"/>
        <v>0</v>
      </c>
      <c r="Z264" s="185"/>
      <c r="AA264" s="186"/>
      <c r="AB264" s="189"/>
    </row>
    <row r="265" spans="2:28" x14ac:dyDescent="0.2">
      <c r="B265" s="84"/>
      <c r="C265" s="35"/>
      <c r="D265" s="99"/>
      <c r="E265" s="99"/>
      <c r="F265" s="40"/>
      <c r="G265" s="101"/>
      <c r="H265" s="40"/>
      <c r="I265" s="104">
        <f t="shared" si="123"/>
        <v>0</v>
      </c>
      <c r="J265" s="241"/>
      <c r="K265" s="129"/>
      <c r="L265" s="130"/>
      <c r="M265" s="223">
        <f t="shared" si="116"/>
        <v>0</v>
      </c>
      <c r="N265" s="224">
        <f t="shared" si="116"/>
        <v>0</v>
      </c>
      <c r="O265" s="224">
        <f t="shared" si="116"/>
        <v>0</v>
      </c>
      <c r="P265" s="224">
        <f t="shared" si="116"/>
        <v>0</v>
      </c>
      <c r="Q265" s="224">
        <f t="shared" si="116"/>
        <v>0</v>
      </c>
      <c r="R265" s="225">
        <f t="shared" si="116"/>
        <v>0</v>
      </c>
      <c r="S265" s="121">
        <f t="shared" si="117"/>
        <v>0</v>
      </c>
      <c r="T265" s="104">
        <f t="shared" si="118"/>
        <v>0</v>
      </c>
      <c r="U265" s="104">
        <f t="shared" si="119"/>
        <v>0</v>
      </c>
      <c r="V265" s="104">
        <f t="shared" si="120"/>
        <v>0</v>
      </c>
      <c r="W265" s="104">
        <f t="shared" si="121"/>
        <v>0</v>
      </c>
      <c r="X265" s="105">
        <f t="shared" si="122"/>
        <v>0</v>
      </c>
      <c r="Z265" s="185"/>
      <c r="AA265" s="186"/>
      <c r="AB265" s="189"/>
    </row>
    <row r="266" spans="2:28" x14ac:dyDescent="0.2">
      <c r="B266" s="84">
        <v>450</v>
      </c>
      <c r="C266" s="35" t="s">
        <v>61</v>
      </c>
      <c r="D266" s="85"/>
      <c r="E266" s="85"/>
      <c r="F266" s="40"/>
      <c r="G266" s="101"/>
      <c r="H266" s="40"/>
      <c r="I266" s="104">
        <f>H266*F266</f>
        <v>0</v>
      </c>
      <c r="J266" s="241"/>
      <c r="K266" s="129"/>
      <c r="L266" s="130"/>
      <c r="M266" s="223">
        <f t="shared" si="116"/>
        <v>0</v>
      </c>
      <c r="N266" s="224">
        <f t="shared" si="116"/>
        <v>0</v>
      </c>
      <c r="O266" s="224">
        <f t="shared" si="116"/>
        <v>0</v>
      </c>
      <c r="P266" s="224">
        <f t="shared" si="116"/>
        <v>0</v>
      </c>
      <c r="Q266" s="224">
        <f t="shared" si="116"/>
        <v>0</v>
      </c>
      <c r="R266" s="225">
        <f t="shared" si="116"/>
        <v>0</v>
      </c>
      <c r="S266" s="121">
        <f t="shared" si="117"/>
        <v>0</v>
      </c>
      <c r="T266" s="104">
        <f t="shared" si="118"/>
        <v>0</v>
      </c>
      <c r="U266" s="104">
        <f t="shared" si="119"/>
        <v>0</v>
      </c>
      <c r="V266" s="104">
        <f t="shared" si="120"/>
        <v>0</v>
      </c>
      <c r="W266" s="104">
        <f t="shared" si="121"/>
        <v>0</v>
      </c>
      <c r="X266" s="105">
        <f t="shared" si="122"/>
        <v>0</v>
      </c>
      <c r="Z266" s="185"/>
      <c r="AA266" s="186"/>
      <c r="AB266" s="189"/>
    </row>
    <row r="267" spans="2:28" x14ac:dyDescent="0.2">
      <c r="B267" s="84">
        <v>460</v>
      </c>
      <c r="C267" s="35" t="s">
        <v>62</v>
      </c>
      <c r="D267" s="85"/>
      <c r="E267" s="85"/>
      <c r="F267" s="86"/>
      <c r="G267" s="87"/>
      <c r="H267" s="86"/>
      <c r="I267" s="122"/>
      <c r="J267" s="122"/>
      <c r="K267" s="88"/>
      <c r="L267" s="89"/>
      <c r="M267" s="123"/>
      <c r="N267" s="122"/>
      <c r="O267" s="122"/>
      <c r="P267" s="122"/>
      <c r="Q267" s="122"/>
      <c r="R267" s="124"/>
      <c r="S267" s="125"/>
      <c r="T267" s="122"/>
      <c r="U267" s="122"/>
      <c r="V267" s="122"/>
      <c r="W267" s="122"/>
      <c r="X267" s="124"/>
      <c r="Z267" s="185"/>
      <c r="AA267" s="186"/>
      <c r="AB267" s="189"/>
    </row>
    <row r="268" spans="2:28" x14ac:dyDescent="0.2">
      <c r="B268" s="84"/>
      <c r="C268" s="35" t="s">
        <v>41</v>
      </c>
      <c r="D268" s="99"/>
      <c r="E268" s="99"/>
      <c r="F268" s="40"/>
      <c r="G268" s="45"/>
      <c r="H268" s="40"/>
      <c r="I268" s="104">
        <f>H268*F268</f>
        <v>0</v>
      </c>
      <c r="J268" s="241"/>
      <c r="K268" s="129"/>
      <c r="L268" s="130"/>
      <c r="M268" s="223">
        <f t="shared" ref="M268:R271" si="124">IF($L268=1,($I268-$J268)*N$11,IF($L268=2,($I268-$J268)*N$12,IF($L268=3,($I268-$J268)*N$13,IF($L268=4,($I268-$J268)*N$14,IF($L268=5,($I268-$J268)*N$15,IF($L268=6,($I268-$J268)*N$16,IF($L268=7,($I268-$J268)*N$17,IF($L268=8,($I268-$J268)*N$18,0))))))))+IF($L268=9,($I268-$J268)*N$19,IF($L268=10,($I268-$J268)*N$20,IF($L268=11,($I268-$J268)*N$21,IF($L268=12,($I268-$J268)*N$22,IF($L268=13,($I268-$J268)*N$23,IF($L268=14,($I268-$J268)*N$24,IF($L268=15,($I268-$J268)*N$25,IF($L268=16,($I268-$J268)*N$26,0))))))))</f>
        <v>0</v>
      </c>
      <c r="N268" s="224">
        <f t="shared" si="124"/>
        <v>0</v>
      </c>
      <c r="O268" s="224">
        <f t="shared" si="124"/>
        <v>0</v>
      </c>
      <c r="P268" s="224">
        <f t="shared" si="124"/>
        <v>0</v>
      </c>
      <c r="Q268" s="224">
        <f t="shared" si="124"/>
        <v>0</v>
      </c>
      <c r="R268" s="225">
        <f t="shared" si="124"/>
        <v>0</v>
      </c>
      <c r="S268" s="121">
        <f t="shared" ref="S268:X271" si="125">IF($L268=1,$K268*N$11,IF($L268=2,$K268*N$12,IF($L268=3,$K268*N$13,IF($L268=4,$K268*N$14,IF($L268=5,$K268*N$15,IF($L268=6,$K268*N$16,IF($L268=7,$K268*N$17,IF($L268=8,$K268*N$18,0))))))))+IF($L268=9,$K268*N$19,IF($L268=10,$K268*N$20,IF($L268=11,$K268*N$21,IF($L268=12,$K268*N$22,IF($L268=13,$K268*N$23,IF($L268=14,$K268*N$24,IF($L268=15,$K268*N$25,IF($L268=16,$K268*N$26,0))))))))</f>
        <v>0</v>
      </c>
      <c r="T268" s="104">
        <f t="shared" si="125"/>
        <v>0</v>
      </c>
      <c r="U268" s="104">
        <f t="shared" si="125"/>
        <v>0</v>
      </c>
      <c r="V268" s="104">
        <f t="shared" si="125"/>
        <v>0</v>
      </c>
      <c r="W268" s="104">
        <f t="shared" si="125"/>
        <v>0</v>
      </c>
      <c r="X268" s="105">
        <f t="shared" si="125"/>
        <v>0</v>
      </c>
      <c r="Z268" s="185"/>
      <c r="AA268" s="186"/>
      <c r="AB268" s="189"/>
    </row>
    <row r="269" spans="2:28" x14ac:dyDescent="0.2">
      <c r="B269" s="84"/>
      <c r="C269" s="35"/>
      <c r="D269" s="99"/>
      <c r="E269" s="99"/>
      <c r="F269" s="40"/>
      <c r="G269" s="45"/>
      <c r="H269" s="40"/>
      <c r="I269" s="104">
        <f>H269*F269</f>
        <v>0</v>
      </c>
      <c r="J269" s="241"/>
      <c r="K269" s="129"/>
      <c r="L269" s="130"/>
      <c r="M269" s="223">
        <f t="shared" si="124"/>
        <v>0</v>
      </c>
      <c r="N269" s="224">
        <f t="shared" si="124"/>
        <v>0</v>
      </c>
      <c r="O269" s="224">
        <f t="shared" si="124"/>
        <v>0</v>
      </c>
      <c r="P269" s="224">
        <f t="shared" si="124"/>
        <v>0</v>
      </c>
      <c r="Q269" s="224">
        <f t="shared" si="124"/>
        <v>0</v>
      </c>
      <c r="R269" s="225">
        <f t="shared" si="124"/>
        <v>0</v>
      </c>
      <c r="S269" s="121">
        <f t="shared" si="125"/>
        <v>0</v>
      </c>
      <c r="T269" s="104">
        <f t="shared" si="125"/>
        <v>0</v>
      </c>
      <c r="U269" s="104">
        <f t="shared" si="125"/>
        <v>0</v>
      </c>
      <c r="V269" s="104">
        <f t="shared" si="125"/>
        <v>0</v>
      </c>
      <c r="W269" s="104">
        <f t="shared" si="125"/>
        <v>0</v>
      </c>
      <c r="X269" s="105">
        <f t="shared" si="125"/>
        <v>0</v>
      </c>
      <c r="Z269" s="185"/>
      <c r="AA269" s="186"/>
      <c r="AB269" s="189"/>
    </row>
    <row r="270" spans="2:28" x14ac:dyDescent="0.2">
      <c r="B270" s="84"/>
      <c r="C270" s="35"/>
      <c r="D270" s="99"/>
      <c r="E270" s="99"/>
      <c r="F270" s="40"/>
      <c r="G270" s="45"/>
      <c r="H270" s="40"/>
      <c r="I270" s="104">
        <f>H270*F270</f>
        <v>0</v>
      </c>
      <c r="J270" s="241"/>
      <c r="K270" s="129"/>
      <c r="L270" s="130"/>
      <c r="M270" s="223">
        <f t="shared" si="124"/>
        <v>0</v>
      </c>
      <c r="N270" s="224">
        <f t="shared" si="124"/>
        <v>0</v>
      </c>
      <c r="O270" s="224">
        <f t="shared" si="124"/>
        <v>0</v>
      </c>
      <c r="P270" s="224">
        <f t="shared" si="124"/>
        <v>0</v>
      </c>
      <c r="Q270" s="224">
        <f t="shared" si="124"/>
        <v>0</v>
      </c>
      <c r="R270" s="225">
        <f t="shared" si="124"/>
        <v>0</v>
      </c>
      <c r="S270" s="121">
        <f t="shared" si="125"/>
        <v>0</v>
      </c>
      <c r="T270" s="104">
        <f t="shared" si="125"/>
        <v>0</v>
      </c>
      <c r="U270" s="104">
        <f t="shared" si="125"/>
        <v>0</v>
      </c>
      <c r="V270" s="104">
        <f t="shared" si="125"/>
        <v>0</v>
      </c>
      <c r="W270" s="104">
        <f t="shared" si="125"/>
        <v>0</v>
      </c>
      <c r="X270" s="105">
        <f t="shared" si="125"/>
        <v>0</v>
      </c>
      <c r="Z270" s="185"/>
      <c r="AA270" s="186"/>
      <c r="AB270" s="189"/>
    </row>
    <row r="271" spans="2:28" x14ac:dyDescent="0.2">
      <c r="B271" s="84"/>
      <c r="C271" s="35"/>
      <c r="D271" s="99"/>
      <c r="E271" s="99"/>
      <c r="F271" s="40"/>
      <c r="G271" s="45"/>
      <c r="H271" s="40"/>
      <c r="I271" s="104">
        <f>H271*F271</f>
        <v>0</v>
      </c>
      <c r="J271" s="241"/>
      <c r="K271" s="129"/>
      <c r="L271" s="130"/>
      <c r="M271" s="223">
        <f t="shared" si="124"/>
        <v>0</v>
      </c>
      <c r="N271" s="224">
        <f t="shared" si="124"/>
        <v>0</v>
      </c>
      <c r="O271" s="224">
        <f t="shared" si="124"/>
        <v>0</v>
      </c>
      <c r="P271" s="224">
        <f t="shared" si="124"/>
        <v>0</v>
      </c>
      <c r="Q271" s="224">
        <f t="shared" si="124"/>
        <v>0</v>
      </c>
      <c r="R271" s="225">
        <f t="shared" si="124"/>
        <v>0</v>
      </c>
      <c r="S271" s="121">
        <f t="shared" si="125"/>
        <v>0</v>
      </c>
      <c r="T271" s="104">
        <f t="shared" si="125"/>
        <v>0</v>
      </c>
      <c r="U271" s="104">
        <f t="shared" si="125"/>
        <v>0</v>
      </c>
      <c r="V271" s="104">
        <f t="shared" si="125"/>
        <v>0</v>
      </c>
      <c r="W271" s="104">
        <f t="shared" si="125"/>
        <v>0</v>
      </c>
      <c r="X271" s="105">
        <f t="shared" si="125"/>
        <v>0</v>
      </c>
      <c r="Z271" s="185"/>
      <c r="AA271" s="186"/>
      <c r="AB271" s="189"/>
    </row>
    <row r="272" spans="2:28" x14ac:dyDescent="0.2">
      <c r="B272" s="84">
        <v>470</v>
      </c>
      <c r="C272" s="35" t="s">
        <v>63</v>
      </c>
      <c r="D272" s="85"/>
      <c r="E272" s="85"/>
      <c r="F272" s="86"/>
      <c r="G272" s="87"/>
      <c r="H272" s="86"/>
      <c r="I272" s="122"/>
      <c r="J272" s="122"/>
      <c r="K272" s="88"/>
      <c r="L272" s="89"/>
      <c r="M272" s="123"/>
      <c r="N272" s="122"/>
      <c r="O272" s="122"/>
      <c r="P272" s="122"/>
      <c r="Q272" s="122"/>
      <c r="R272" s="124"/>
      <c r="S272" s="125"/>
      <c r="T272" s="122"/>
      <c r="U272" s="122"/>
      <c r="V272" s="122"/>
      <c r="W272" s="122"/>
      <c r="X272" s="124"/>
      <c r="Z272" s="185"/>
      <c r="AA272" s="186"/>
      <c r="AB272" s="189"/>
    </row>
    <row r="273" spans="2:28" x14ac:dyDescent="0.2">
      <c r="B273" s="84"/>
      <c r="C273" s="35" t="s">
        <v>41</v>
      </c>
      <c r="D273" s="99"/>
      <c r="E273" s="99"/>
      <c r="F273" s="40"/>
      <c r="G273" s="101"/>
      <c r="H273" s="40"/>
      <c r="I273" s="104">
        <f>H273*F273</f>
        <v>0</v>
      </c>
      <c r="J273" s="241"/>
      <c r="K273" s="129"/>
      <c r="L273" s="130"/>
      <c r="M273" s="223">
        <f t="shared" ref="M273:R282" si="126">IF($L273=1,($I273-$J273)*N$11,IF($L273=2,($I273-$J273)*N$12,IF($L273=3,($I273-$J273)*N$13,IF($L273=4,($I273-$J273)*N$14,IF($L273=5,($I273-$J273)*N$15,IF($L273=6,($I273-$J273)*N$16,IF($L273=7,($I273-$J273)*N$17,IF($L273=8,($I273-$J273)*N$18,0))))))))+IF($L273=9,($I273-$J273)*N$19,IF($L273=10,($I273-$J273)*N$20,IF($L273=11,($I273-$J273)*N$21,IF($L273=12,($I273-$J273)*N$22,IF($L273=13,($I273-$J273)*N$23,IF($L273=14,($I273-$J273)*N$24,IF($L273=15,($I273-$J273)*N$25,IF($L273=16,($I273-$J273)*N$26,0))))))))</f>
        <v>0</v>
      </c>
      <c r="N273" s="224">
        <f t="shared" si="126"/>
        <v>0</v>
      </c>
      <c r="O273" s="224">
        <f t="shared" si="126"/>
        <v>0</v>
      </c>
      <c r="P273" s="224">
        <f t="shared" si="126"/>
        <v>0</v>
      </c>
      <c r="Q273" s="224">
        <f t="shared" si="126"/>
        <v>0</v>
      </c>
      <c r="R273" s="225">
        <f t="shared" si="126"/>
        <v>0</v>
      </c>
      <c r="S273" s="121">
        <f t="shared" ref="S273:S289" si="127">IF($L273=1,$K273*N$11,IF($L273=2,$K273*N$12,IF($L273=3,$K273*N$13,IF($L273=4,$K273*N$14,IF($L273=5,$K273*N$15,IF($L273=6,$K273*N$16,IF($L273=7,$K273*N$17,IF($L273=8,$K273*N$18,0))))))))+IF($L273=9,$K273*N$19,IF($L273=10,$K273*N$20,IF($L273=11,$K273*N$21,IF($L273=12,$K273*N$22,IF($L273=13,$K273*N$23,IF($L273=14,$K273*N$24,IF($L273=15,$K273*N$25,IF($L273=16,$K273*N$26,0))))))))</f>
        <v>0</v>
      </c>
      <c r="T273" s="104">
        <f t="shared" ref="T273:T289" si="128">IF($L273=1,$K273*O$11,IF($L273=2,$K273*O$12,IF($L273=3,$K273*O$13,IF($L273=4,$K273*O$14,IF($L273=5,$K273*O$15,IF($L273=6,$K273*O$16,IF($L273=7,$K273*O$17,IF($L273=8,$K273*O$18,0))))))))+IF($L273=9,$K273*O$19,IF($L273=10,$K273*O$20,IF($L273=11,$K273*O$21,IF($L273=12,$K273*O$22,IF($L273=13,$K273*O$23,IF($L273=14,$K273*O$24,IF($L273=15,$K273*O$25,IF($L273=16,$K273*O$26,0))))))))</f>
        <v>0</v>
      </c>
      <c r="U273" s="104">
        <f t="shared" ref="U273:U289" si="129">IF($L273=1,$K273*P$11,IF($L273=2,$K273*P$12,IF($L273=3,$K273*P$13,IF($L273=4,$K273*P$14,IF($L273=5,$K273*P$15,IF($L273=6,$K273*P$16,IF($L273=7,$K273*P$17,IF($L273=8,$K273*P$18,0))))))))+IF($L273=9,$K273*P$19,IF($L273=10,$K273*P$20,IF($L273=11,$K273*P$21,IF($L273=12,$K273*P$22,IF($L273=13,$K273*P$23,IF($L273=14,$K273*P$24,IF($L273=15,$K273*P$25,IF($L273=16,$K273*P$26,0))))))))</f>
        <v>0</v>
      </c>
      <c r="V273" s="104">
        <f t="shared" ref="V273:V289" si="130">IF($L273=1,$K273*Q$11,IF($L273=2,$K273*Q$12,IF($L273=3,$K273*Q$13,IF($L273=4,$K273*Q$14,IF($L273=5,$K273*Q$15,IF($L273=6,$K273*Q$16,IF($L273=7,$K273*Q$17,IF($L273=8,$K273*Q$18,0))))))))+IF($L273=9,$K273*Q$19,IF($L273=10,$K273*Q$20,IF($L273=11,$K273*Q$21,IF($L273=12,$K273*Q$22,IF($L273=13,$K273*Q$23,IF($L273=14,$K273*Q$24,IF($L273=15,$K273*Q$25,IF($L273=16,$K273*Q$26,0))))))))</f>
        <v>0</v>
      </c>
      <c r="W273" s="104">
        <f t="shared" ref="W273:W289" si="131">IF($L273=1,$K273*R$11,IF($L273=2,$K273*R$12,IF($L273=3,$K273*R$13,IF($L273=4,$K273*R$14,IF($L273=5,$K273*R$15,IF($L273=6,$K273*R$16,IF($L273=7,$K273*R$17,IF($L273=8,$K273*R$18,0))))))))+IF($L273=9,$K273*R$19,IF($L273=10,$K273*R$20,IF($L273=11,$K273*R$21,IF($L273=12,$K273*R$22,IF($L273=13,$K273*R$23,IF($L273=14,$K273*R$24,IF($L273=15,$K273*R$25,IF($L273=16,$K273*R$26,0))))))))</f>
        <v>0</v>
      </c>
      <c r="X273" s="105">
        <f t="shared" ref="X273:X289" si="132">IF($L273=1,$K273*S$11,IF($L273=2,$K273*S$12,IF($L273=3,$K273*S$13,IF($L273=4,$K273*S$14,IF($L273=5,$K273*S$15,IF($L273=6,$K273*S$16,IF($L273=7,$K273*S$17,IF($L273=8,$K273*S$18,0))))))))+IF($L273=9,$K273*S$19,IF($L273=10,$K273*S$20,IF($L273=11,$K273*S$21,IF($L273=12,$K273*S$22,IF($L273=13,$K273*S$23,IF($L273=14,$K273*S$24,IF($L273=15,$K273*S$25,IF($L273=16,$K273*S$26,0))))))))</f>
        <v>0</v>
      </c>
      <c r="Z273" s="185"/>
      <c r="AA273" s="186"/>
      <c r="AB273" s="189"/>
    </row>
    <row r="274" spans="2:28" x14ac:dyDescent="0.2">
      <c r="B274" s="84"/>
      <c r="C274" s="35"/>
      <c r="D274" s="99"/>
      <c r="E274" s="99"/>
      <c r="F274" s="40"/>
      <c r="G274" s="101"/>
      <c r="H274" s="40"/>
      <c r="I274" s="104">
        <f t="shared" ref="I274:I289" si="133">H274*F274</f>
        <v>0</v>
      </c>
      <c r="J274" s="241"/>
      <c r="K274" s="129"/>
      <c r="L274" s="130"/>
      <c r="M274" s="223">
        <f t="shared" si="126"/>
        <v>0</v>
      </c>
      <c r="N274" s="224">
        <f t="shared" si="126"/>
        <v>0</v>
      </c>
      <c r="O274" s="224">
        <f t="shared" si="126"/>
        <v>0</v>
      </c>
      <c r="P274" s="224">
        <f t="shared" si="126"/>
        <v>0</v>
      </c>
      <c r="Q274" s="224">
        <f t="shared" si="126"/>
        <v>0</v>
      </c>
      <c r="R274" s="225">
        <f t="shared" si="126"/>
        <v>0</v>
      </c>
      <c r="S274" s="121">
        <f t="shared" si="127"/>
        <v>0</v>
      </c>
      <c r="T274" s="104">
        <f t="shared" si="128"/>
        <v>0</v>
      </c>
      <c r="U274" s="104">
        <f t="shared" si="129"/>
        <v>0</v>
      </c>
      <c r="V274" s="104">
        <f t="shared" si="130"/>
        <v>0</v>
      </c>
      <c r="W274" s="104">
        <f t="shared" si="131"/>
        <v>0</v>
      </c>
      <c r="X274" s="105">
        <f t="shared" si="132"/>
        <v>0</v>
      </c>
      <c r="Z274" s="185"/>
      <c r="AA274" s="186"/>
      <c r="AB274" s="189"/>
    </row>
    <row r="275" spans="2:28" x14ac:dyDescent="0.2">
      <c r="B275" s="84"/>
      <c r="C275" s="35"/>
      <c r="D275" s="99"/>
      <c r="E275" s="99"/>
      <c r="F275" s="40"/>
      <c r="G275" s="101"/>
      <c r="H275" s="40"/>
      <c r="I275" s="104">
        <f t="shared" si="133"/>
        <v>0</v>
      </c>
      <c r="J275" s="241"/>
      <c r="K275" s="129"/>
      <c r="L275" s="130"/>
      <c r="M275" s="223">
        <f t="shared" si="126"/>
        <v>0</v>
      </c>
      <c r="N275" s="224">
        <f t="shared" si="126"/>
        <v>0</v>
      </c>
      <c r="O275" s="224">
        <f t="shared" si="126"/>
        <v>0</v>
      </c>
      <c r="P275" s="224">
        <f t="shared" si="126"/>
        <v>0</v>
      </c>
      <c r="Q275" s="224">
        <f t="shared" si="126"/>
        <v>0</v>
      </c>
      <c r="R275" s="225">
        <f t="shared" si="126"/>
        <v>0</v>
      </c>
      <c r="S275" s="121">
        <f t="shared" si="127"/>
        <v>0</v>
      </c>
      <c r="T275" s="104">
        <f t="shared" si="128"/>
        <v>0</v>
      </c>
      <c r="U275" s="104">
        <f t="shared" si="129"/>
        <v>0</v>
      </c>
      <c r="V275" s="104">
        <f t="shared" si="130"/>
        <v>0</v>
      </c>
      <c r="W275" s="104">
        <f t="shared" si="131"/>
        <v>0</v>
      </c>
      <c r="X275" s="105">
        <f t="shared" si="132"/>
        <v>0</v>
      </c>
      <c r="Z275" s="185"/>
      <c r="AA275" s="186"/>
      <c r="AB275" s="189"/>
    </row>
    <row r="276" spans="2:28" x14ac:dyDescent="0.2">
      <c r="B276" s="84"/>
      <c r="C276" s="35"/>
      <c r="D276" s="99"/>
      <c r="E276" s="99"/>
      <c r="F276" s="40"/>
      <c r="G276" s="101"/>
      <c r="H276" s="40"/>
      <c r="I276" s="104">
        <f t="shared" si="133"/>
        <v>0</v>
      </c>
      <c r="J276" s="241"/>
      <c r="K276" s="129"/>
      <c r="L276" s="130"/>
      <c r="M276" s="223">
        <f t="shared" si="126"/>
        <v>0</v>
      </c>
      <c r="N276" s="224">
        <f t="shared" si="126"/>
        <v>0</v>
      </c>
      <c r="O276" s="224">
        <f t="shared" si="126"/>
        <v>0</v>
      </c>
      <c r="P276" s="224">
        <f t="shared" si="126"/>
        <v>0</v>
      </c>
      <c r="Q276" s="224">
        <f t="shared" si="126"/>
        <v>0</v>
      </c>
      <c r="R276" s="225">
        <f t="shared" si="126"/>
        <v>0</v>
      </c>
      <c r="S276" s="121">
        <f t="shared" si="127"/>
        <v>0</v>
      </c>
      <c r="T276" s="104">
        <f t="shared" si="128"/>
        <v>0</v>
      </c>
      <c r="U276" s="104">
        <f t="shared" si="129"/>
        <v>0</v>
      </c>
      <c r="V276" s="104">
        <f t="shared" si="130"/>
        <v>0</v>
      </c>
      <c r="W276" s="104">
        <f t="shared" si="131"/>
        <v>0</v>
      </c>
      <c r="X276" s="105">
        <f t="shared" si="132"/>
        <v>0</v>
      </c>
      <c r="Z276" s="185"/>
      <c r="AA276" s="186"/>
      <c r="AB276" s="189"/>
    </row>
    <row r="277" spans="2:28" x14ac:dyDescent="0.2">
      <c r="B277" s="84"/>
      <c r="C277" s="35"/>
      <c r="D277" s="99"/>
      <c r="E277" s="99"/>
      <c r="F277" s="40"/>
      <c r="G277" s="101"/>
      <c r="H277" s="40"/>
      <c r="I277" s="104">
        <f t="shared" si="133"/>
        <v>0</v>
      </c>
      <c r="J277" s="241"/>
      <c r="K277" s="129"/>
      <c r="L277" s="130"/>
      <c r="M277" s="223">
        <f t="shared" si="126"/>
        <v>0</v>
      </c>
      <c r="N277" s="224">
        <f t="shared" si="126"/>
        <v>0</v>
      </c>
      <c r="O277" s="224">
        <f t="shared" si="126"/>
        <v>0</v>
      </c>
      <c r="P277" s="224">
        <f t="shared" si="126"/>
        <v>0</v>
      </c>
      <c r="Q277" s="224">
        <f t="shared" si="126"/>
        <v>0</v>
      </c>
      <c r="R277" s="225">
        <f t="shared" si="126"/>
        <v>0</v>
      </c>
      <c r="S277" s="121">
        <f t="shared" si="127"/>
        <v>0</v>
      </c>
      <c r="T277" s="104">
        <f t="shared" si="128"/>
        <v>0</v>
      </c>
      <c r="U277" s="104">
        <f t="shared" si="129"/>
        <v>0</v>
      </c>
      <c r="V277" s="104">
        <f t="shared" si="130"/>
        <v>0</v>
      </c>
      <c r="W277" s="104">
        <f t="shared" si="131"/>
        <v>0</v>
      </c>
      <c r="X277" s="105">
        <f t="shared" si="132"/>
        <v>0</v>
      </c>
      <c r="Z277" s="185"/>
      <c r="AA277" s="186"/>
      <c r="AB277" s="189"/>
    </row>
    <row r="278" spans="2:28" x14ac:dyDescent="0.2">
      <c r="B278" s="84"/>
      <c r="C278" s="35"/>
      <c r="D278" s="99"/>
      <c r="E278" s="99"/>
      <c r="F278" s="40"/>
      <c r="G278" s="101"/>
      <c r="H278" s="40"/>
      <c r="I278" s="104">
        <f t="shared" si="133"/>
        <v>0</v>
      </c>
      <c r="J278" s="241"/>
      <c r="K278" s="129"/>
      <c r="L278" s="130"/>
      <c r="M278" s="223">
        <f t="shared" si="126"/>
        <v>0</v>
      </c>
      <c r="N278" s="224">
        <f t="shared" si="126"/>
        <v>0</v>
      </c>
      <c r="O278" s="224">
        <f t="shared" si="126"/>
        <v>0</v>
      </c>
      <c r="P278" s="224">
        <f t="shared" si="126"/>
        <v>0</v>
      </c>
      <c r="Q278" s="224">
        <f t="shared" si="126"/>
        <v>0</v>
      </c>
      <c r="R278" s="225">
        <f t="shared" si="126"/>
        <v>0</v>
      </c>
      <c r="S278" s="121">
        <f t="shared" si="127"/>
        <v>0</v>
      </c>
      <c r="T278" s="104">
        <f t="shared" si="128"/>
        <v>0</v>
      </c>
      <c r="U278" s="104">
        <f t="shared" si="129"/>
        <v>0</v>
      </c>
      <c r="V278" s="104">
        <f t="shared" si="130"/>
        <v>0</v>
      </c>
      <c r="W278" s="104">
        <f t="shared" si="131"/>
        <v>0</v>
      </c>
      <c r="X278" s="105">
        <f t="shared" si="132"/>
        <v>0</v>
      </c>
      <c r="Z278" s="185"/>
      <c r="AA278" s="186"/>
      <c r="AB278" s="189"/>
    </row>
    <row r="279" spans="2:28" x14ac:dyDescent="0.2">
      <c r="B279" s="84"/>
      <c r="C279" s="35"/>
      <c r="D279" s="99"/>
      <c r="E279" s="99"/>
      <c r="F279" s="40"/>
      <c r="G279" s="101"/>
      <c r="H279" s="40"/>
      <c r="I279" s="104">
        <f t="shared" si="133"/>
        <v>0</v>
      </c>
      <c r="J279" s="241"/>
      <c r="K279" s="129"/>
      <c r="L279" s="130"/>
      <c r="M279" s="223">
        <f t="shared" si="126"/>
        <v>0</v>
      </c>
      <c r="N279" s="224">
        <f t="shared" si="126"/>
        <v>0</v>
      </c>
      <c r="O279" s="224">
        <f t="shared" si="126"/>
        <v>0</v>
      </c>
      <c r="P279" s="224">
        <f t="shared" si="126"/>
        <v>0</v>
      </c>
      <c r="Q279" s="224">
        <f t="shared" si="126"/>
        <v>0</v>
      </c>
      <c r="R279" s="225">
        <f t="shared" si="126"/>
        <v>0</v>
      </c>
      <c r="S279" s="121">
        <f t="shared" si="127"/>
        <v>0</v>
      </c>
      <c r="T279" s="104">
        <f t="shared" si="128"/>
        <v>0</v>
      </c>
      <c r="U279" s="104">
        <f t="shared" si="129"/>
        <v>0</v>
      </c>
      <c r="V279" s="104">
        <f t="shared" si="130"/>
        <v>0</v>
      </c>
      <c r="W279" s="104">
        <f t="shared" si="131"/>
        <v>0</v>
      </c>
      <c r="X279" s="105">
        <f t="shared" si="132"/>
        <v>0</v>
      </c>
      <c r="Z279" s="185"/>
      <c r="AA279" s="186"/>
      <c r="AB279" s="189"/>
    </row>
    <row r="280" spans="2:28" x14ac:dyDescent="0.2">
      <c r="B280" s="84"/>
      <c r="C280" s="35"/>
      <c r="D280" s="99"/>
      <c r="E280" s="99"/>
      <c r="F280" s="40"/>
      <c r="G280" s="101"/>
      <c r="H280" s="40"/>
      <c r="I280" s="104">
        <f t="shared" si="133"/>
        <v>0</v>
      </c>
      <c r="J280" s="241"/>
      <c r="K280" s="129"/>
      <c r="L280" s="130"/>
      <c r="M280" s="223">
        <f t="shared" si="126"/>
        <v>0</v>
      </c>
      <c r="N280" s="224">
        <f t="shared" si="126"/>
        <v>0</v>
      </c>
      <c r="O280" s="224">
        <f t="shared" si="126"/>
        <v>0</v>
      </c>
      <c r="P280" s="224">
        <f t="shared" si="126"/>
        <v>0</v>
      </c>
      <c r="Q280" s="224">
        <f t="shared" si="126"/>
        <v>0</v>
      </c>
      <c r="R280" s="225">
        <f t="shared" si="126"/>
        <v>0</v>
      </c>
      <c r="S280" s="121">
        <f t="shared" si="127"/>
        <v>0</v>
      </c>
      <c r="T280" s="104">
        <f t="shared" si="128"/>
        <v>0</v>
      </c>
      <c r="U280" s="104">
        <f t="shared" si="129"/>
        <v>0</v>
      </c>
      <c r="V280" s="104">
        <f t="shared" si="130"/>
        <v>0</v>
      </c>
      <c r="W280" s="104">
        <f t="shared" si="131"/>
        <v>0</v>
      </c>
      <c r="X280" s="105">
        <f t="shared" si="132"/>
        <v>0</v>
      </c>
      <c r="Z280" s="185"/>
      <c r="AA280" s="186"/>
      <c r="AB280" s="189"/>
    </row>
    <row r="281" spans="2:28" x14ac:dyDescent="0.2">
      <c r="B281" s="84"/>
      <c r="C281" s="35"/>
      <c r="D281" s="99"/>
      <c r="E281" s="99"/>
      <c r="F281" s="40"/>
      <c r="G281" s="101"/>
      <c r="H281" s="40"/>
      <c r="I281" s="104">
        <f t="shared" si="133"/>
        <v>0</v>
      </c>
      <c r="J281" s="241"/>
      <c r="K281" s="129"/>
      <c r="L281" s="130"/>
      <c r="M281" s="223">
        <f t="shared" si="126"/>
        <v>0</v>
      </c>
      <c r="N281" s="224">
        <f t="shared" si="126"/>
        <v>0</v>
      </c>
      <c r="O281" s="224">
        <f t="shared" si="126"/>
        <v>0</v>
      </c>
      <c r="P281" s="224">
        <f t="shared" si="126"/>
        <v>0</v>
      </c>
      <c r="Q281" s="224">
        <f t="shared" si="126"/>
        <v>0</v>
      </c>
      <c r="R281" s="225">
        <f t="shared" si="126"/>
        <v>0</v>
      </c>
      <c r="S281" s="121">
        <f t="shared" si="127"/>
        <v>0</v>
      </c>
      <c r="T281" s="104">
        <f t="shared" si="128"/>
        <v>0</v>
      </c>
      <c r="U281" s="104">
        <f t="shared" si="129"/>
        <v>0</v>
      </c>
      <c r="V281" s="104">
        <f t="shared" si="130"/>
        <v>0</v>
      </c>
      <c r="W281" s="104">
        <f t="shared" si="131"/>
        <v>0</v>
      </c>
      <c r="X281" s="105">
        <f t="shared" si="132"/>
        <v>0</v>
      </c>
      <c r="Z281" s="185"/>
      <c r="AA281" s="186"/>
      <c r="AB281" s="189"/>
    </row>
    <row r="282" spans="2:28" x14ac:dyDescent="0.2">
      <c r="B282" s="84"/>
      <c r="C282" s="35"/>
      <c r="D282" s="99"/>
      <c r="E282" s="99"/>
      <c r="F282" s="40"/>
      <c r="G282" s="101"/>
      <c r="H282" s="40"/>
      <c r="I282" s="104">
        <f t="shared" si="133"/>
        <v>0</v>
      </c>
      <c r="J282" s="241"/>
      <c r="K282" s="129"/>
      <c r="L282" s="130"/>
      <c r="M282" s="223">
        <f t="shared" si="126"/>
        <v>0</v>
      </c>
      <c r="N282" s="224">
        <f t="shared" si="126"/>
        <v>0</v>
      </c>
      <c r="O282" s="224">
        <f t="shared" si="126"/>
        <v>0</v>
      </c>
      <c r="P282" s="224">
        <f t="shared" si="126"/>
        <v>0</v>
      </c>
      <c r="Q282" s="224">
        <f t="shared" si="126"/>
        <v>0</v>
      </c>
      <c r="R282" s="225">
        <f t="shared" si="126"/>
        <v>0</v>
      </c>
      <c r="S282" s="121">
        <f t="shared" si="127"/>
        <v>0</v>
      </c>
      <c r="T282" s="104">
        <f t="shared" si="128"/>
        <v>0</v>
      </c>
      <c r="U282" s="104">
        <f t="shared" si="129"/>
        <v>0</v>
      </c>
      <c r="V282" s="104">
        <f t="shared" si="130"/>
        <v>0</v>
      </c>
      <c r="W282" s="104">
        <f t="shared" si="131"/>
        <v>0</v>
      </c>
      <c r="X282" s="105">
        <f t="shared" si="132"/>
        <v>0</v>
      </c>
      <c r="Z282" s="185"/>
      <c r="AA282" s="186"/>
      <c r="AB282" s="189"/>
    </row>
    <row r="283" spans="2:28" x14ac:dyDescent="0.2">
      <c r="B283" s="84"/>
      <c r="C283" s="35"/>
      <c r="D283" s="99"/>
      <c r="E283" s="99"/>
      <c r="F283" s="40"/>
      <c r="G283" s="101"/>
      <c r="H283" s="40"/>
      <c r="I283" s="104">
        <f t="shared" si="133"/>
        <v>0</v>
      </c>
      <c r="J283" s="241"/>
      <c r="K283" s="129"/>
      <c r="L283" s="130"/>
      <c r="M283" s="223">
        <f t="shared" ref="M283:R289" si="134">IF($L283=1,($I283-$J283)*N$11,IF($L283=2,($I283-$J283)*N$12,IF($L283=3,($I283-$J283)*N$13,IF($L283=4,($I283-$J283)*N$14,IF($L283=5,($I283-$J283)*N$15,IF($L283=6,($I283-$J283)*N$16,IF($L283=7,($I283-$J283)*N$17,IF($L283=8,($I283-$J283)*N$18,0))))))))+IF($L283=9,($I283-$J283)*N$19,IF($L283=10,($I283-$J283)*N$20,IF($L283=11,($I283-$J283)*N$21,IF($L283=12,($I283-$J283)*N$22,IF($L283=13,($I283-$J283)*N$23,IF($L283=14,($I283-$J283)*N$24,IF($L283=15,($I283-$J283)*N$25,IF($L283=16,($I283-$J283)*N$26,0))))))))</f>
        <v>0</v>
      </c>
      <c r="N283" s="224">
        <f t="shared" si="134"/>
        <v>0</v>
      </c>
      <c r="O283" s="224">
        <f t="shared" si="134"/>
        <v>0</v>
      </c>
      <c r="P283" s="224">
        <f t="shared" si="134"/>
        <v>0</v>
      </c>
      <c r="Q283" s="224">
        <f t="shared" si="134"/>
        <v>0</v>
      </c>
      <c r="R283" s="225">
        <f t="shared" si="134"/>
        <v>0</v>
      </c>
      <c r="S283" s="121">
        <f t="shared" si="127"/>
        <v>0</v>
      </c>
      <c r="T283" s="104">
        <f t="shared" si="128"/>
        <v>0</v>
      </c>
      <c r="U283" s="104">
        <f t="shared" si="129"/>
        <v>0</v>
      </c>
      <c r="V283" s="104">
        <f t="shared" si="130"/>
        <v>0</v>
      </c>
      <c r="W283" s="104">
        <f t="shared" si="131"/>
        <v>0</v>
      </c>
      <c r="X283" s="105">
        <f t="shared" si="132"/>
        <v>0</v>
      </c>
      <c r="Z283" s="185"/>
      <c r="AA283" s="186"/>
      <c r="AB283" s="189"/>
    </row>
    <row r="284" spans="2:28" x14ac:dyDescent="0.2">
      <c r="B284" s="84"/>
      <c r="C284" s="35"/>
      <c r="D284" s="99"/>
      <c r="E284" s="99"/>
      <c r="F284" s="40"/>
      <c r="G284" s="101"/>
      <c r="H284" s="40"/>
      <c r="I284" s="104">
        <f t="shared" si="133"/>
        <v>0</v>
      </c>
      <c r="J284" s="241"/>
      <c r="K284" s="129"/>
      <c r="L284" s="130"/>
      <c r="M284" s="223">
        <f t="shared" si="134"/>
        <v>0</v>
      </c>
      <c r="N284" s="224">
        <f t="shared" si="134"/>
        <v>0</v>
      </c>
      <c r="O284" s="224">
        <f t="shared" si="134"/>
        <v>0</v>
      </c>
      <c r="P284" s="224">
        <f t="shared" si="134"/>
        <v>0</v>
      </c>
      <c r="Q284" s="224">
        <f t="shared" si="134"/>
        <v>0</v>
      </c>
      <c r="R284" s="225">
        <f t="shared" si="134"/>
        <v>0</v>
      </c>
      <c r="S284" s="121">
        <f t="shared" si="127"/>
        <v>0</v>
      </c>
      <c r="T284" s="104">
        <f t="shared" si="128"/>
        <v>0</v>
      </c>
      <c r="U284" s="104">
        <f t="shared" si="129"/>
        <v>0</v>
      </c>
      <c r="V284" s="104">
        <f t="shared" si="130"/>
        <v>0</v>
      </c>
      <c r="W284" s="104">
        <f t="shared" si="131"/>
        <v>0</v>
      </c>
      <c r="X284" s="105">
        <f t="shared" si="132"/>
        <v>0</v>
      </c>
      <c r="Z284" s="185"/>
      <c r="AA284" s="186"/>
      <c r="AB284" s="189"/>
    </row>
    <row r="285" spans="2:28" x14ac:dyDescent="0.2">
      <c r="B285" s="84"/>
      <c r="C285" s="35"/>
      <c r="D285" s="99"/>
      <c r="E285" s="99"/>
      <c r="F285" s="40"/>
      <c r="G285" s="101"/>
      <c r="H285" s="40"/>
      <c r="I285" s="104">
        <f t="shared" si="133"/>
        <v>0</v>
      </c>
      <c r="J285" s="241"/>
      <c r="K285" s="129"/>
      <c r="L285" s="130"/>
      <c r="M285" s="223">
        <f t="shared" si="134"/>
        <v>0</v>
      </c>
      <c r="N285" s="224">
        <f t="shared" si="134"/>
        <v>0</v>
      </c>
      <c r="O285" s="224">
        <f t="shared" si="134"/>
        <v>0</v>
      </c>
      <c r="P285" s="224">
        <f t="shared" si="134"/>
        <v>0</v>
      </c>
      <c r="Q285" s="224">
        <f t="shared" si="134"/>
        <v>0</v>
      </c>
      <c r="R285" s="225">
        <f t="shared" si="134"/>
        <v>0</v>
      </c>
      <c r="S285" s="121">
        <f t="shared" si="127"/>
        <v>0</v>
      </c>
      <c r="T285" s="104">
        <f t="shared" si="128"/>
        <v>0</v>
      </c>
      <c r="U285" s="104">
        <f t="shared" si="129"/>
        <v>0</v>
      </c>
      <c r="V285" s="104">
        <f t="shared" si="130"/>
        <v>0</v>
      </c>
      <c r="W285" s="104">
        <f t="shared" si="131"/>
        <v>0</v>
      </c>
      <c r="X285" s="105">
        <f t="shared" si="132"/>
        <v>0</v>
      </c>
      <c r="Z285" s="185"/>
      <c r="AA285" s="186"/>
      <c r="AB285" s="189"/>
    </row>
    <row r="286" spans="2:28" x14ac:dyDescent="0.2">
      <c r="B286" s="84"/>
      <c r="C286" s="35"/>
      <c r="D286" s="99"/>
      <c r="E286" s="99"/>
      <c r="F286" s="40"/>
      <c r="G286" s="101"/>
      <c r="H286" s="40"/>
      <c r="I286" s="104">
        <f t="shared" si="133"/>
        <v>0</v>
      </c>
      <c r="J286" s="241"/>
      <c r="K286" s="129"/>
      <c r="L286" s="130"/>
      <c r="M286" s="223">
        <f t="shared" si="134"/>
        <v>0</v>
      </c>
      <c r="N286" s="224">
        <f t="shared" si="134"/>
        <v>0</v>
      </c>
      <c r="O286" s="224">
        <f t="shared" si="134"/>
        <v>0</v>
      </c>
      <c r="P286" s="224">
        <f t="shared" si="134"/>
        <v>0</v>
      </c>
      <c r="Q286" s="224">
        <f t="shared" si="134"/>
        <v>0</v>
      </c>
      <c r="R286" s="225">
        <f t="shared" si="134"/>
        <v>0</v>
      </c>
      <c r="S286" s="121">
        <f t="shared" si="127"/>
        <v>0</v>
      </c>
      <c r="T286" s="104">
        <f t="shared" si="128"/>
        <v>0</v>
      </c>
      <c r="U286" s="104">
        <f t="shared" si="129"/>
        <v>0</v>
      </c>
      <c r="V286" s="104">
        <f t="shared" si="130"/>
        <v>0</v>
      </c>
      <c r="W286" s="104">
        <f t="shared" si="131"/>
        <v>0</v>
      </c>
      <c r="X286" s="105">
        <f t="shared" si="132"/>
        <v>0</v>
      </c>
      <c r="Z286" s="185"/>
      <c r="AA286" s="186"/>
      <c r="AB286" s="189"/>
    </row>
    <row r="287" spans="2:28" x14ac:dyDescent="0.2">
      <c r="B287" s="84"/>
      <c r="C287" s="35"/>
      <c r="D287" s="99"/>
      <c r="E287" s="99"/>
      <c r="F287" s="40"/>
      <c r="G287" s="101"/>
      <c r="H287" s="40"/>
      <c r="I287" s="104">
        <f t="shared" si="133"/>
        <v>0</v>
      </c>
      <c r="J287" s="241"/>
      <c r="K287" s="129"/>
      <c r="L287" s="130"/>
      <c r="M287" s="223">
        <f t="shared" si="134"/>
        <v>0</v>
      </c>
      <c r="N287" s="224">
        <f t="shared" si="134"/>
        <v>0</v>
      </c>
      <c r="O287" s="224">
        <f t="shared" si="134"/>
        <v>0</v>
      </c>
      <c r="P287" s="224">
        <f t="shared" si="134"/>
        <v>0</v>
      </c>
      <c r="Q287" s="224">
        <f t="shared" si="134"/>
        <v>0</v>
      </c>
      <c r="R287" s="225">
        <f t="shared" si="134"/>
        <v>0</v>
      </c>
      <c r="S287" s="121">
        <f t="shared" si="127"/>
        <v>0</v>
      </c>
      <c r="T287" s="104">
        <f t="shared" si="128"/>
        <v>0</v>
      </c>
      <c r="U287" s="104">
        <f t="shared" si="129"/>
        <v>0</v>
      </c>
      <c r="V287" s="104">
        <f t="shared" si="130"/>
        <v>0</v>
      </c>
      <c r="W287" s="104">
        <f t="shared" si="131"/>
        <v>0</v>
      </c>
      <c r="X287" s="105">
        <f t="shared" si="132"/>
        <v>0</v>
      </c>
      <c r="Z287" s="185"/>
      <c r="AA287" s="186"/>
      <c r="AB287" s="189"/>
    </row>
    <row r="288" spans="2:28" x14ac:dyDescent="0.2">
      <c r="B288" s="84"/>
      <c r="C288" s="35"/>
      <c r="D288" s="99"/>
      <c r="E288" s="99"/>
      <c r="F288" s="40"/>
      <c r="G288" s="101"/>
      <c r="H288" s="40"/>
      <c r="I288" s="104">
        <f t="shared" si="133"/>
        <v>0</v>
      </c>
      <c r="J288" s="241"/>
      <c r="K288" s="129"/>
      <c r="L288" s="130"/>
      <c r="M288" s="223">
        <f t="shared" si="134"/>
        <v>0</v>
      </c>
      <c r="N288" s="224">
        <f t="shared" si="134"/>
        <v>0</v>
      </c>
      <c r="O288" s="224">
        <f t="shared" si="134"/>
        <v>0</v>
      </c>
      <c r="P288" s="224">
        <f t="shared" si="134"/>
        <v>0</v>
      </c>
      <c r="Q288" s="224">
        <f t="shared" si="134"/>
        <v>0</v>
      </c>
      <c r="R288" s="225">
        <f t="shared" si="134"/>
        <v>0</v>
      </c>
      <c r="S288" s="121">
        <f t="shared" si="127"/>
        <v>0</v>
      </c>
      <c r="T288" s="104">
        <f t="shared" si="128"/>
        <v>0</v>
      </c>
      <c r="U288" s="104">
        <f t="shared" si="129"/>
        <v>0</v>
      </c>
      <c r="V288" s="104">
        <f t="shared" si="130"/>
        <v>0</v>
      </c>
      <c r="W288" s="104">
        <f t="shared" si="131"/>
        <v>0</v>
      </c>
      <c r="X288" s="105">
        <f t="shared" si="132"/>
        <v>0</v>
      </c>
      <c r="Z288" s="185"/>
      <c r="AA288" s="186"/>
      <c r="AB288" s="189"/>
    </row>
    <row r="289" spans="2:28" x14ac:dyDescent="0.2">
      <c r="B289" s="84"/>
      <c r="C289" s="35"/>
      <c r="D289" s="99"/>
      <c r="E289" s="99"/>
      <c r="F289" s="40"/>
      <c r="G289" s="101"/>
      <c r="H289" s="40"/>
      <c r="I289" s="104">
        <f t="shared" si="133"/>
        <v>0</v>
      </c>
      <c r="J289" s="241"/>
      <c r="K289" s="129"/>
      <c r="L289" s="130"/>
      <c r="M289" s="223">
        <f t="shared" si="134"/>
        <v>0</v>
      </c>
      <c r="N289" s="224">
        <f t="shared" si="134"/>
        <v>0</v>
      </c>
      <c r="O289" s="224">
        <f t="shared" si="134"/>
        <v>0</v>
      </c>
      <c r="P289" s="224">
        <f t="shared" si="134"/>
        <v>0</v>
      </c>
      <c r="Q289" s="224">
        <f t="shared" si="134"/>
        <v>0</v>
      </c>
      <c r="R289" s="225">
        <f t="shared" si="134"/>
        <v>0</v>
      </c>
      <c r="S289" s="121">
        <f t="shared" si="127"/>
        <v>0</v>
      </c>
      <c r="T289" s="104">
        <f t="shared" si="128"/>
        <v>0</v>
      </c>
      <c r="U289" s="104">
        <f t="shared" si="129"/>
        <v>0</v>
      </c>
      <c r="V289" s="104">
        <f t="shared" si="130"/>
        <v>0</v>
      </c>
      <c r="W289" s="104">
        <f t="shared" si="131"/>
        <v>0</v>
      </c>
      <c r="X289" s="105">
        <f t="shared" si="132"/>
        <v>0</v>
      </c>
      <c r="Z289" s="185"/>
      <c r="AA289" s="186"/>
      <c r="AB289" s="189"/>
    </row>
    <row r="290" spans="2:28" x14ac:dyDescent="0.2">
      <c r="B290" s="84">
        <v>480</v>
      </c>
      <c r="C290" s="35" t="s">
        <v>64</v>
      </c>
      <c r="D290" s="85"/>
      <c r="E290" s="85"/>
      <c r="F290" s="86"/>
      <c r="G290" s="87"/>
      <c r="H290" s="86"/>
      <c r="I290" s="122"/>
      <c r="J290" s="122"/>
      <c r="K290" s="88"/>
      <c r="L290" s="89"/>
      <c r="M290" s="123"/>
      <c r="N290" s="122"/>
      <c r="O290" s="122"/>
      <c r="P290" s="122"/>
      <c r="Q290" s="122"/>
      <c r="R290" s="124"/>
      <c r="S290" s="125"/>
      <c r="T290" s="122"/>
      <c r="U290" s="122"/>
      <c r="V290" s="122"/>
      <c r="W290" s="122"/>
      <c r="X290" s="124"/>
      <c r="Z290" s="185"/>
      <c r="AA290" s="186"/>
      <c r="AB290" s="189"/>
    </row>
    <row r="291" spans="2:28" x14ac:dyDescent="0.2">
      <c r="B291" s="92"/>
      <c r="C291" s="35" t="s">
        <v>41</v>
      </c>
      <c r="D291" s="99"/>
      <c r="E291" s="99"/>
      <c r="F291" s="40"/>
      <c r="G291" s="45"/>
      <c r="H291" s="40"/>
      <c r="I291" s="104">
        <f>H291*F291</f>
        <v>0</v>
      </c>
      <c r="J291" s="241"/>
      <c r="K291" s="129"/>
      <c r="L291" s="130"/>
      <c r="M291" s="223">
        <f t="shared" ref="M291:R299" si="135">IF($L291=1,($I291-$J291)*N$11,IF($L291=2,($I291-$J291)*N$12,IF($L291=3,($I291-$J291)*N$13,IF($L291=4,($I291-$J291)*N$14,IF($L291=5,($I291-$J291)*N$15,IF($L291=6,($I291-$J291)*N$16,IF($L291=7,($I291-$J291)*N$17,IF($L291=8,($I291-$J291)*N$18,0))))))))+IF($L291=9,($I291-$J291)*N$19,IF($L291=10,($I291-$J291)*N$20,IF($L291=11,($I291-$J291)*N$21,IF($L291=12,($I291-$J291)*N$22,IF($L291=13,($I291-$J291)*N$23,IF($L291=14,($I291-$J291)*N$24,IF($L291=15,($I291-$J291)*N$25,IF($L291=16,($I291-$J291)*N$26,0))))))))</f>
        <v>0</v>
      </c>
      <c r="N291" s="224">
        <f t="shared" si="135"/>
        <v>0</v>
      </c>
      <c r="O291" s="224">
        <f t="shared" si="135"/>
        <v>0</v>
      </c>
      <c r="P291" s="224">
        <f t="shared" si="135"/>
        <v>0</v>
      </c>
      <c r="Q291" s="224">
        <f t="shared" si="135"/>
        <v>0</v>
      </c>
      <c r="R291" s="225">
        <f t="shared" si="135"/>
        <v>0</v>
      </c>
      <c r="S291" s="121">
        <f t="shared" ref="S291:S299" si="136">IF($L291=1,$K291*N$11,IF($L291=2,$K291*N$12,IF($L291=3,$K291*N$13,IF($L291=4,$K291*N$14,IF($L291=5,$K291*N$15,IF($L291=6,$K291*N$16,IF($L291=7,$K291*N$17,IF($L291=8,$K291*N$18,0))))))))+IF($L291=9,$K291*N$19,IF($L291=10,$K291*N$20,IF($L291=11,$K291*N$21,IF($L291=12,$K291*N$22,IF($L291=13,$K291*N$23,IF($L291=14,$K291*N$24,IF($L291=15,$K291*N$25,IF($L291=16,$K291*N$26,0))))))))</f>
        <v>0</v>
      </c>
      <c r="T291" s="104">
        <f t="shared" ref="T291:T299" si="137">IF($L291=1,$K291*O$11,IF($L291=2,$K291*O$12,IF($L291=3,$K291*O$13,IF($L291=4,$K291*O$14,IF($L291=5,$K291*O$15,IF($L291=6,$K291*O$16,IF($L291=7,$K291*O$17,IF($L291=8,$K291*O$18,0))))))))+IF($L291=9,$K291*O$19,IF($L291=10,$K291*O$20,IF($L291=11,$K291*O$21,IF($L291=12,$K291*O$22,IF($L291=13,$K291*O$23,IF($L291=14,$K291*O$24,IF($L291=15,$K291*O$25,IF($L291=16,$K291*O$26,0))))))))</f>
        <v>0</v>
      </c>
      <c r="U291" s="104">
        <f t="shared" ref="U291:U299" si="138">IF($L291=1,$K291*P$11,IF($L291=2,$K291*P$12,IF($L291=3,$K291*P$13,IF($L291=4,$K291*P$14,IF($L291=5,$K291*P$15,IF($L291=6,$K291*P$16,IF($L291=7,$K291*P$17,IF($L291=8,$K291*P$18,0))))))))+IF($L291=9,$K291*P$19,IF($L291=10,$K291*P$20,IF($L291=11,$K291*P$21,IF($L291=12,$K291*P$22,IF($L291=13,$K291*P$23,IF($L291=14,$K291*P$24,IF($L291=15,$K291*P$25,IF($L291=16,$K291*P$26,0))))))))</f>
        <v>0</v>
      </c>
      <c r="V291" s="104">
        <f t="shared" ref="V291:V299" si="139">IF($L291=1,$K291*Q$11,IF($L291=2,$K291*Q$12,IF($L291=3,$K291*Q$13,IF($L291=4,$K291*Q$14,IF($L291=5,$K291*Q$15,IF($L291=6,$K291*Q$16,IF($L291=7,$K291*Q$17,IF($L291=8,$K291*Q$18,0))))))))+IF($L291=9,$K291*Q$19,IF($L291=10,$K291*Q$20,IF($L291=11,$K291*Q$21,IF($L291=12,$K291*Q$22,IF($L291=13,$K291*Q$23,IF($L291=14,$K291*Q$24,IF($L291=15,$K291*Q$25,IF($L291=16,$K291*Q$26,0))))))))</f>
        <v>0</v>
      </c>
      <c r="W291" s="104">
        <f t="shared" ref="W291:W299" si="140">IF($L291=1,$K291*R$11,IF($L291=2,$K291*R$12,IF($L291=3,$K291*R$13,IF($L291=4,$K291*R$14,IF($L291=5,$K291*R$15,IF($L291=6,$K291*R$16,IF($L291=7,$K291*R$17,IF($L291=8,$K291*R$18,0))))))))+IF($L291=9,$K291*R$19,IF($L291=10,$K291*R$20,IF($L291=11,$K291*R$21,IF($L291=12,$K291*R$22,IF($L291=13,$K291*R$23,IF($L291=14,$K291*R$24,IF($L291=15,$K291*R$25,IF($L291=16,$K291*R$26,0))))))))</f>
        <v>0</v>
      </c>
      <c r="X291" s="105">
        <f t="shared" ref="X291:X299" si="141">IF($L291=1,$K291*S$11,IF($L291=2,$K291*S$12,IF($L291=3,$K291*S$13,IF($L291=4,$K291*S$14,IF($L291=5,$K291*S$15,IF($L291=6,$K291*S$16,IF($L291=7,$K291*S$17,IF($L291=8,$K291*S$18,0))))))))+IF($L291=9,$K291*S$19,IF($L291=10,$K291*S$20,IF($L291=11,$K291*S$21,IF($L291=12,$K291*S$22,IF($L291=13,$K291*S$23,IF($L291=14,$K291*S$24,IF($L291=15,$K291*S$25,IF($L291=16,$K291*S$26,0))))))))</f>
        <v>0</v>
      </c>
      <c r="Z291" s="185"/>
      <c r="AA291" s="186"/>
      <c r="AB291" s="189"/>
    </row>
    <row r="292" spans="2:28" x14ac:dyDescent="0.2">
      <c r="B292" s="92"/>
      <c r="C292" s="93"/>
      <c r="D292" s="99"/>
      <c r="E292" s="99"/>
      <c r="F292" s="40"/>
      <c r="G292" s="45"/>
      <c r="H292" s="40"/>
      <c r="I292" s="104">
        <f t="shared" ref="I292:I299" si="142">H292*F292</f>
        <v>0</v>
      </c>
      <c r="J292" s="241"/>
      <c r="K292" s="129"/>
      <c r="L292" s="130"/>
      <c r="M292" s="223">
        <f t="shared" si="135"/>
        <v>0</v>
      </c>
      <c r="N292" s="224">
        <f t="shared" si="135"/>
        <v>0</v>
      </c>
      <c r="O292" s="224">
        <f t="shared" si="135"/>
        <v>0</v>
      </c>
      <c r="P292" s="224">
        <f t="shared" si="135"/>
        <v>0</v>
      </c>
      <c r="Q292" s="224">
        <f t="shared" si="135"/>
        <v>0</v>
      </c>
      <c r="R292" s="225">
        <f t="shared" si="135"/>
        <v>0</v>
      </c>
      <c r="S292" s="121">
        <f t="shared" si="136"/>
        <v>0</v>
      </c>
      <c r="T292" s="104">
        <f t="shared" si="137"/>
        <v>0</v>
      </c>
      <c r="U292" s="104">
        <f t="shared" si="138"/>
        <v>0</v>
      </c>
      <c r="V292" s="104">
        <f t="shared" si="139"/>
        <v>0</v>
      </c>
      <c r="W292" s="104">
        <f t="shared" si="140"/>
        <v>0</v>
      </c>
      <c r="X292" s="105">
        <f t="shared" si="141"/>
        <v>0</v>
      </c>
      <c r="Z292" s="185"/>
      <c r="AA292" s="186"/>
      <c r="AB292" s="189"/>
    </row>
    <row r="293" spans="2:28" x14ac:dyDescent="0.2">
      <c r="B293" s="92"/>
      <c r="C293" s="93"/>
      <c r="D293" s="99"/>
      <c r="E293" s="99"/>
      <c r="F293" s="40"/>
      <c r="G293" s="45"/>
      <c r="H293" s="40"/>
      <c r="I293" s="104">
        <f t="shared" si="142"/>
        <v>0</v>
      </c>
      <c r="J293" s="241"/>
      <c r="K293" s="129"/>
      <c r="L293" s="130"/>
      <c r="M293" s="223">
        <f t="shared" si="135"/>
        <v>0</v>
      </c>
      <c r="N293" s="224">
        <f t="shared" si="135"/>
        <v>0</v>
      </c>
      <c r="O293" s="224">
        <f t="shared" si="135"/>
        <v>0</v>
      </c>
      <c r="P293" s="224">
        <f t="shared" si="135"/>
        <v>0</v>
      </c>
      <c r="Q293" s="224">
        <f t="shared" si="135"/>
        <v>0</v>
      </c>
      <c r="R293" s="225">
        <f t="shared" si="135"/>
        <v>0</v>
      </c>
      <c r="S293" s="121">
        <f t="shared" si="136"/>
        <v>0</v>
      </c>
      <c r="T293" s="104">
        <f t="shared" si="137"/>
        <v>0</v>
      </c>
      <c r="U293" s="104">
        <f t="shared" si="138"/>
        <v>0</v>
      </c>
      <c r="V293" s="104">
        <f t="shared" si="139"/>
        <v>0</v>
      </c>
      <c r="W293" s="104">
        <f t="shared" si="140"/>
        <v>0</v>
      </c>
      <c r="X293" s="105">
        <f t="shared" si="141"/>
        <v>0</v>
      </c>
      <c r="Z293" s="185"/>
      <c r="AA293" s="186"/>
      <c r="AB293" s="189"/>
    </row>
    <row r="294" spans="2:28" x14ac:dyDescent="0.2">
      <c r="B294" s="92"/>
      <c r="C294" s="93"/>
      <c r="D294" s="99"/>
      <c r="E294" s="99"/>
      <c r="F294" s="40"/>
      <c r="G294" s="45"/>
      <c r="H294" s="40"/>
      <c r="I294" s="104">
        <f t="shared" si="142"/>
        <v>0</v>
      </c>
      <c r="J294" s="241"/>
      <c r="K294" s="129"/>
      <c r="L294" s="130"/>
      <c r="M294" s="223">
        <f t="shared" si="135"/>
        <v>0</v>
      </c>
      <c r="N294" s="224">
        <f t="shared" si="135"/>
        <v>0</v>
      </c>
      <c r="O294" s="224">
        <f t="shared" si="135"/>
        <v>0</v>
      </c>
      <c r="P294" s="224">
        <f t="shared" si="135"/>
        <v>0</v>
      </c>
      <c r="Q294" s="224">
        <f t="shared" si="135"/>
        <v>0</v>
      </c>
      <c r="R294" s="225">
        <f t="shared" si="135"/>
        <v>0</v>
      </c>
      <c r="S294" s="121">
        <f t="shared" si="136"/>
        <v>0</v>
      </c>
      <c r="T294" s="104">
        <f t="shared" si="137"/>
        <v>0</v>
      </c>
      <c r="U294" s="104">
        <f t="shared" si="138"/>
        <v>0</v>
      </c>
      <c r="V294" s="104">
        <f t="shared" si="139"/>
        <v>0</v>
      </c>
      <c r="W294" s="104">
        <f t="shared" si="140"/>
        <v>0</v>
      </c>
      <c r="X294" s="105">
        <f t="shared" si="141"/>
        <v>0</v>
      </c>
      <c r="Z294" s="185"/>
      <c r="AA294" s="186"/>
      <c r="AB294" s="189"/>
    </row>
    <row r="295" spans="2:28" x14ac:dyDescent="0.2">
      <c r="B295" s="92"/>
      <c r="C295" s="93"/>
      <c r="D295" s="99"/>
      <c r="E295" s="99"/>
      <c r="F295" s="40"/>
      <c r="G295" s="45"/>
      <c r="H295" s="40"/>
      <c r="I295" s="104">
        <f t="shared" si="142"/>
        <v>0</v>
      </c>
      <c r="J295" s="241"/>
      <c r="K295" s="129"/>
      <c r="L295" s="130"/>
      <c r="M295" s="223">
        <f t="shared" si="135"/>
        <v>0</v>
      </c>
      <c r="N295" s="224">
        <f t="shared" si="135"/>
        <v>0</v>
      </c>
      <c r="O295" s="224">
        <f t="shared" si="135"/>
        <v>0</v>
      </c>
      <c r="P295" s="224">
        <f t="shared" si="135"/>
        <v>0</v>
      </c>
      <c r="Q295" s="224">
        <f t="shared" si="135"/>
        <v>0</v>
      </c>
      <c r="R295" s="225">
        <f t="shared" si="135"/>
        <v>0</v>
      </c>
      <c r="S295" s="121">
        <f t="shared" si="136"/>
        <v>0</v>
      </c>
      <c r="T295" s="104">
        <f t="shared" si="137"/>
        <v>0</v>
      </c>
      <c r="U295" s="104">
        <f t="shared" si="138"/>
        <v>0</v>
      </c>
      <c r="V295" s="104">
        <f t="shared" si="139"/>
        <v>0</v>
      </c>
      <c r="W295" s="104">
        <f t="shared" si="140"/>
        <v>0</v>
      </c>
      <c r="X295" s="105">
        <f t="shared" si="141"/>
        <v>0</v>
      </c>
      <c r="Z295" s="185"/>
      <c r="AA295" s="186"/>
      <c r="AB295" s="189"/>
    </row>
    <row r="296" spans="2:28" x14ac:dyDescent="0.2">
      <c r="B296" s="92"/>
      <c r="C296" s="93"/>
      <c r="D296" s="99"/>
      <c r="E296" s="99"/>
      <c r="F296" s="40"/>
      <c r="G296" s="45"/>
      <c r="H296" s="40"/>
      <c r="I296" s="104">
        <f t="shared" si="142"/>
        <v>0</v>
      </c>
      <c r="J296" s="241"/>
      <c r="K296" s="129"/>
      <c r="L296" s="130"/>
      <c r="M296" s="223">
        <f t="shared" si="135"/>
        <v>0</v>
      </c>
      <c r="N296" s="224">
        <f t="shared" si="135"/>
        <v>0</v>
      </c>
      <c r="O296" s="224">
        <f t="shared" si="135"/>
        <v>0</v>
      </c>
      <c r="P296" s="224">
        <f t="shared" si="135"/>
        <v>0</v>
      </c>
      <c r="Q296" s="224">
        <f t="shared" si="135"/>
        <v>0</v>
      </c>
      <c r="R296" s="225">
        <f t="shared" si="135"/>
        <v>0</v>
      </c>
      <c r="S296" s="121">
        <f t="shared" si="136"/>
        <v>0</v>
      </c>
      <c r="T296" s="104">
        <f t="shared" si="137"/>
        <v>0</v>
      </c>
      <c r="U296" s="104">
        <f t="shared" si="138"/>
        <v>0</v>
      </c>
      <c r="V296" s="104">
        <f t="shared" si="139"/>
        <v>0</v>
      </c>
      <c r="W296" s="104">
        <f t="shared" si="140"/>
        <v>0</v>
      </c>
      <c r="X296" s="105">
        <f t="shared" si="141"/>
        <v>0</v>
      </c>
      <c r="Z296" s="185"/>
      <c r="AA296" s="186"/>
      <c r="AB296" s="189"/>
    </row>
    <row r="297" spans="2:28" x14ac:dyDescent="0.2">
      <c r="B297" s="92"/>
      <c r="C297" s="93"/>
      <c r="D297" s="99"/>
      <c r="E297" s="99"/>
      <c r="F297" s="40"/>
      <c r="G297" s="45"/>
      <c r="H297" s="40"/>
      <c r="I297" s="104">
        <f t="shared" si="142"/>
        <v>0</v>
      </c>
      <c r="J297" s="241"/>
      <c r="K297" s="129"/>
      <c r="L297" s="130"/>
      <c r="M297" s="223">
        <f t="shared" si="135"/>
        <v>0</v>
      </c>
      <c r="N297" s="224">
        <f t="shared" si="135"/>
        <v>0</v>
      </c>
      <c r="O297" s="224">
        <f t="shared" si="135"/>
        <v>0</v>
      </c>
      <c r="P297" s="224">
        <f t="shared" si="135"/>
        <v>0</v>
      </c>
      <c r="Q297" s="224">
        <f t="shared" si="135"/>
        <v>0</v>
      </c>
      <c r="R297" s="225">
        <f t="shared" si="135"/>
        <v>0</v>
      </c>
      <c r="S297" s="121">
        <f t="shared" si="136"/>
        <v>0</v>
      </c>
      <c r="T297" s="104">
        <f t="shared" si="137"/>
        <v>0</v>
      </c>
      <c r="U297" s="104">
        <f t="shared" si="138"/>
        <v>0</v>
      </c>
      <c r="V297" s="104">
        <f t="shared" si="139"/>
        <v>0</v>
      </c>
      <c r="W297" s="104">
        <f t="shared" si="140"/>
        <v>0</v>
      </c>
      <c r="X297" s="105">
        <f t="shared" si="141"/>
        <v>0</v>
      </c>
      <c r="Z297" s="185"/>
      <c r="AA297" s="186"/>
      <c r="AB297" s="189"/>
    </row>
    <row r="298" spans="2:28" x14ac:dyDescent="0.2">
      <c r="B298" s="92"/>
      <c r="C298" s="93"/>
      <c r="D298" s="99"/>
      <c r="E298" s="99"/>
      <c r="F298" s="40"/>
      <c r="G298" s="45"/>
      <c r="H298" s="40"/>
      <c r="I298" s="104">
        <f t="shared" si="142"/>
        <v>0</v>
      </c>
      <c r="J298" s="241"/>
      <c r="K298" s="129"/>
      <c r="L298" s="130"/>
      <c r="M298" s="223">
        <f t="shared" si="135"/>
        <v>0</v>
      </c>
      <c r="N298" s="224">
        <f t="shared" si="135"/>
        <v>0</v>
      </c>
      <c r="O298" s="224">
        <f t="shared" si="135"/>
        <v>0</v>
      </c>
      <c r="P298" s="224">
        <f t="shared" si="135"/>
        <v>0</v>
      </c>
      <c r="Q298" s="224">
        <f t="shared" si="135"/>
        <v>0</v>
      </c>
      <c r="R298" s="225">
        <f t="shared" si="135"/>
        <v>0</v>
      </c>
      <c r="S298" s="121">
        <f t="shared" si="136"/>
        <v>0</v>
      </c>
      <c r="T298" s="104">
        <f t="shared" si="137"/>
        <v>0</v>
      </c>
      <c r="U298" s="104">
        <f t="shared" si="138"/>
        <v>0</v>
      </c>
      <c r="V298" s="104">
        <f t="shared" si="139"/>
        <v>0</v>
      </c>
      <c r="W298" s="104">
        <f t="shared" si="140"/>
        <v>0</v>
      </c>
      <c r="X298" s="105">
        <f t="shared" si="141"/>
        <v>0</v>
      </c>
      <c r="Z298" s="185"/>
      <c r="AA298" s="186"/>
      <c r="AB298" s="189"/>
    </row>
    <row r="299" spans="2:28" x14ac:dyDescent="0.2">
      <c r="B299" s="92">
        <v>490</v>
      </c>
      <c r="C299" s="93" t="s">
        <v>65</v>
      </c>
      <c r="D299" s="133"/>
      <c r="E299" s="133"/>
      <c r="F299" s="40"/>
      <c r="G299" s="45"/>
      <c r="H299" s="40"/>
      <c r="I299" s="104">
        <f t="shared" si="142"/>
        <v>0</v>
      </c>
      <c r="J299" s="241"/>
      <c r="K299" s="129"/>
      <c r="L299" s="130"/>
      <c r="M299" s="223">
        <f t="shared" si="135"/>
        <v>0</v>
      </c>
      <c r="N299" s="224">
        <f t="shared" si="135"/>
        <v>0</v>
      </c>
      <c r="O299" s="224">
        <f t="shared" si="135"/>
        <v>0</v>
      </c>
      <c r="P299" s="224">
        <f t="shared" si="135"/>
        <v>0</v>
      </c>
      <c r="Q299" s="224">
        <f t="shared" si="135"/>
        <v>0</v>
      </c>
      <c r="R299" s="225">
        <f t="shared" si="135"/>
        <v>0</v>
      </c>
      <c r="S299" s="121">
        <f t="shared" si="136"/>
        <v>0</v>
      </c>
      <c r="T299" s="104">
        <f t="shared" si="137"/>
        <v>0</v>
      </c>
      <c r="U299" s="104">
        <f t="shared" si="138"/>
        <v>0</v>
      </c>
      <c r="V299" s="104">
        <f t="shared" si="139"/>
        <v>0</v>
      </c>
      <c r="W299" s="104">
        <f t="shared" si="140"/>
        <v>0</v>
      </c>
      <c r="X299" s="105">
        <f t="shared" si="141"/>
        <v>0</v>
      </c>
      <c r="Z299" s="185"/>
      <c r="AA299" s="186"/>
      <c r="AB299" s="189"/>
    </row>
    <row r="300" spans="2:28" x14ac:dyDescent="0.2">
      <c r="B300" s="108">
        <v>400</v>
      </c>
      <c r="C300" s="109" t="s">
        <v>66</v>
      </c>
      <c r="D300" s="110"/>
      <c r="E300" s="110"/>
      <c r="F300" s="111"/>
      <c r="G300" s="109"/>
      <c r="H300" s="111"/>
      <c r="I300" s="111">
        <f>SUM(I220:I299)</f>
        <v>0</v>
      </c>
      <c r="J300" s="111">
        <f>SUM(J220:J299)</f>
        <v>0</v>
      </c>
      <c r="K300" s="112">
        <f>SUM(K220:K299)</f>
        <v>0</v>
      </c>
      <c r="L300" s="113"/>
      <c r="M300" s="114">
        <f t="shared" ref="M300:X300" si="143">SUM(M220:M299)</f>
        <v>0</v>
      </c>
      <c r="N300" s="111">
        <f t="shared" si="143"/>
        <v>0</v>
      </c>
      <c r="O300" s="111">
        <f t="shared" si="143"/>
        <v>0</v>
      </c>
      <c r="P300" s="111">
        <f t="shared" si="143"/>
        <v>0</v>
      </c>
      <c r="Q300" s="111">
        <f t="shared" si="143"/>
        <v>0</v>
      </c>
      <c r="R300" s="112">
        <f t="shared" si="143"/>
        <v>0</v>
      </c>
      <c r="S300" s="115">
        <f t="shared" si="143"/>
        <v>0</v>
      </c>
      <c r="T300" s="111">
        <f t="shared" si="143"/>
        <v>0</v>
      </c>
      <c r="U300" s="111">
        <f t="shared" si="143"/>
        <v>0</v>
      </c>
      <c r="V300" s="111">
        <f t="shared" si="143"/>
        <v>0</v>
      </c>
      <c r="W300" s="111">
        <f t="shared" si="143"/>
        <v>0</v>
      </c>
      <c r="X300" s="112">
        <f t="shared" si="143"/>
        <v>0</v>
      </c>
      <c r="Z300" s="185"/>
      <c r="AA300" s="186"/>
      <c r="AB300" s="189"/>
    </row>
    <row r="301" spans="2:28" x14ac:dyDescent="0.2">
      <c r="B301" s="84">
        <v>510</v>
      </c>
      <c r="C301" s="35" t="s">
        <v>67</v>
      </c>
      <c r="D301" s="85"/>
      <c r="E301" s="85"/>
      <c r="F301" s="86"/>
      <c r="G301" s="87"/>
      <c r="H301" s="86"/>
      <c r="I301" s="122"/>
      <c r="J301" s="122"/>
      <c r="K301" s="88"/>
      <c r="L301" s="89"/>
      <c r="M301" s="123"/>
      <c r="N301" s="122"/>
      <c r="O301" s="122"/>
      <c r="P301" s="122"/>
      <c r="Q301" s="122"/>
      <c r="R301" s="124"/>
      <c r="S301" s="125"/>
      <c r="T301" s="122"/>
      <c r="U301" s="122"/>
      <c r="V301" s="122"/>
      <c r="W301" s="122"/>
      <c r="X301" s="124"/>
      <c r="Z301" s="185"/>
      <c r="AA301" s="186"/>
      <c r="AB301" s="189"/>
    </row>
    <row r="302" spans="2:28" x14ac:dyDescent="0.2">
      <c r="B302" s="98"/>
      <c r="C302" s="35" t="s">
        <v>41</v>
      </c>
      <c r="D302" s="135"/>
      <c r="E302" s="135"/>
      <c r="F302" s="118"/>
      <c r="G302" s="136"/>
      <c r="H302" s="118"/>
      <c r="I302" s="104">
        <f>H302*F302</f>
        <v>0</v>
      </c>
      <c r="J302" s="241"/>
      <c r="K302" s="119"/>
      <c r="L302" s="120"/>
      <c r="M302" s="223">
        <f t="shared" ref="M302:R311" si="144">IF($L302=1,($I302-$J302)*N$11,IF($L302=2,($I302-$J302)*N$12,IF($L302=3,($I302-$J302)*N$13,IF($L302=4,($I302-$J302)*N$14,IF($L302=5,($I302-$J302)*N$15,IF($L302=6,($I302-$J302)*N$16,IF($L302=7,($I302-$J302)*N$17,IF($L302=8,($I302-$J302)*N$18,0))))))))+IF($L302=9,($I302-$J302)*N$19,IF($L302=10,($I302-$J302)*N$20,IF($L302=11,($I302-$J302)*N$21,IF($L302=12,($I302-$J302)*N$22,IF($L302=13,($I302-$J302)*N$23,IF($L302=14,($I302-$J302)*N$24,IF($L302=15,($I302-$J302)*N$25,IF($L302=16,($I302-$J302)*N$26,0))))))))</f>
        <v>0</v>
      </c>
      <c r="N302" s="224">
        <f t="shared" si="144"/>
        <v>0</v>
      </c>
      <c r="O302" s="224">
        <f t="shared" si="144"/>
        <v>0</v>
      </c>
      <c r="P302" s="224">
        <f t="shared" si="144"/>
        <v>0</v>
      </c>
      <c r="Q302" s="224">
        <f t="shared" si="144"/>
        <v>0</v>
      </c>
      <c r="R302" s="225">
        <f t="shared" si="144"/>
        <v>0</v>
      </c>
      <c r="S302" s="121">
        <f t="shared" ref="S302:S311" si="145">IF($L302=1,$K302*N$11,IF($L302=2,$K302*N$12,IF($L302=3,$K302*N$13,IF($L302=4,$K302*N$14,IF($L302=5,$K302*N$15,IF($L302=6,$K302*N$16,IF($L302=7,$K302*N$17,IF($L302=8,$K302*N$18,0))))))))+IF($L302=9,$K302*N$19,IF($L302=10,$K302*N$20,IF($L302=11,$K302*N$21,IF($L302=12,$K302*N$22,IF($L302=13,$K302*N$23,IF($L302=14,$K302*N$24,IF($L302=15,$K302*N$25,IF($L302=16,$K302*N$26,0))))))))</f>
        <v>0</v>
      </c>
      <c r="T302" s="104">
        <f t="shared" ref="T302:T311" si="146">IF($L302=1,$K302*O$11,IF($L302=2,$K302*O$12,IF($L302=3,$K302*O$13,IF($L302=4,$K302*O$14,IF($L302=5,$K302*O$15,IF($L302=6,$K302*O$16,IF($L302=7,$K302*O$17,IF($L302=8,$K302*O$18,0))))))))+IF($L302=9,$K302*O$19,IF($L302=10,$K302*O$20,IF($L302=11,$K302*O$21,IF($L302=12,$K302*O$22,IF($L302=13,$K302*O$23,IF($L302=14,$K302*O$24,IF($L302=15,$K302*O$25,IF($L302=16,$K302*O$26,0))))))))</f>
        <v>0</v>
      </c>
      <c r="U302" s="104">
        <f t="shared" ref="U302:U311" si="147">IF($L302=1,$K302*P$11,IF($L302=2,$K302*P$12,IF($L302=3,$K302*P$13,IF($L302=4,$K302*P$14,IF($L302=5,$K302*P$15,IF($L302=6,$K302*P$16,IF($L302=7,$K302*P$17,IF($L302=8,$K302*P$18,0))))))))+IF($L302=9,$K302*P$19,IF($L302=10,$K302*P$20,IF($L302=11,$K302*P$21,IF($L302=12,$K302*P$22,IF($L302=13,$K302*P$23,IF($L302=14,$K302*P$24,IF($L302=15,$K302*P$25,IF($L302=16,$K302*P$26,0))))))))</f>
        <v>0</v>
      </c>
      <c r="V302" s="104">
        <f t="shared" ref="V302:V311" si="148">IF($L302=1,$K302*Q$11,IF($L302=2,$K302*Q$12,IF($L302=3,$K302*Q$13,IF($L302=4,$K302*Q$14,IF($L302=5,$K302*Q$15,IF($L302=6,$K302*Q$16,IF($L302=7,$K302*Q$17,IF($L302=8,$K302*Q$18,0))))))))+IF($L302=9,$K302*Q$19,IF($L302=10,$K302*Q$20,IF($L302=11,$K302*Q$21,IF($L302=12,$K302*Q$22,IF($L302=13,$K302*Q$23,IF($L302=14,$K302*Q$24,IF($L302=15,$K302*Q$25,IF($L302=16,$K302*Q$26,0))))))))</f>
        <v>0</v>
      </c>
      <c r="W302" s="104">
        <f t="shared" ref="W302:W311" si="149">IF($L302=1,$K302*R$11,IF($L302=2,$K302*R$12,IF($L302=3,$K302*R$13,IF($L302=4,$K302*R$14,IF($L302=5,$K302*R$15,IF($L302=6,$K302*R$16,IF($L302=7,$K302*R$17,IF($L302=8,$K302*R$18,0))))))))+IF($L302=9,$K302*R$19,IF($L302=10,$K302*R$20,IF($L302=11,$K302*R$21,IF($L302=12,$K302*R$22,IF($L302=13,$K302*R$23,IF($L302=14,$K302*R$24,IF($L302=15,$K302*R$25,IF($L302=16,$K302*R$26,0))))))))</f>
        <v>0</v>
      </c>
      <c r="X302" s="105">
        <f t="shared" ref="X302:X311" si="150">IF($L302=1,$K302*S$11,IF($L302=2,$K302*S$12,IF($L302=3,$K302*S$13,IF($L302=4,$K302*S$14,IF($L302=5,$K302*S$15,IF($L302=6,$K302*S$16,IF($L302=7,$K302*S$17,IF($L302=8,$K302*S$18,0))))))))+IF($L302=9,$K302*S$19,IF($L302=10,$K302*S$20,IF($L302=11,$K302*S$21,IF($L302=12,$K302*S$22,IF($L302=13,$K302*S$23,IF($L302=14,$K302*S$24,IF($L302=15,$K302*S$25,IF($L302=16,$K302*S$26,0))))))))</f>
        <v>0</v>
      </c>
      <c r="Z302" s="185"/>
      <c r="AA302" s="186"/>
      <c r="AB302" s="189"/>
    </row>
    <row r="303" spans="2:28" x14ac:dyDescent="0.2">
      <c r="B303" s="98"/>
      <c r="C303" s="116"/>
      <c r="D303" s="135"/>
      <c r="E303" s="135"/>
      <c r="F303" s="118"/>
      <c r="G303" s="136"/>
      <c r="H303" s="118"/>
      <c r="I303" s="104">
        <f t="shared" ref="I303:I311" si="151">H303*F303</f>
        <v>0</v>
      </c>
      <c r="J303" s="241"/>
      <c r="K303" s="119"/>
      <c r="L303" s="120"/>
      <c r="M303" s="223">
        <f t="shared" si="144"/>
        <v>0</v>
      </c>
      <c r="N303" s="224">
        <f t="shared" si="144"/>
        <v>0</v>
      </c>
      <c r="O303" s="224">
        <f t="shared" si="144"/>
        <v>0</v>
      </c>
      <c r="P303" s="224">
        <f t="shared" si="144"/>
        <v>0</v>
      </c>
      <c r="Q303" s="224">
        <f t="shared" si="144"/>
        <v>0</v>
      </c>
      <c r="R303" s="225">
        <f t="shared" si="144"/>
        <v>0</v>
      </c>
      <c r="S303" s="121">
        <f t="shared" si="145"/>
        <v>0</v>
      </c>
      <c r="T303" s="104">
        <f t="shared" si="146"/>
        <v>0</v>
      </c>
      <c r="U303" s="104">
        <f t="shared" si="147"/>
        <v>0</v>
      </c>
      <c r="V303" s="104">
        <f t="shared" si="148"/>
        <v>0</v>
      </c>
      <c r="W303" s="104">
        <f t="shared" si="149"/>
        <v>0</v>
      </c>
      <c r="X303" s="105">
        <f t="shared" si="150"/>
        <v>0</v>
      </c>
      <c r="Z303" s="185"/>
      <c r="AA303" s="186"/>
      <c r="AB303" s="189"/>
    </row>
    <row r="304" spans="2:28" x14ac:dyDescent="0.2">
      <c r="B304" s="98"/>
      <c r="C304" s="116"/>
      <c r="D304" s="135"/>
      <c r="E304" s="135"/>
      <c r="F304" s="118"/>
      <c r="G304" s="136"/>
      <c r="H304" s="118"/>
      <c r="I304" s="104">
        <f t="shared" si="151"/>
        <v>0</v>
      </c>
      <c r="J304" s="241"/>
      <c r="K304" s="119"/>
      <c r="L304" s="120"/>
      <c r="M304" s="223">
        <f t="shared" si="144"/>
        <v>0</v>
      </c>
      <c r="N304" s="224">
        <f t="shared" si="144"/>
        <v>0</v>
      </c>
      <c r="O304" s="224">
        <f t="shared" si="144"/>
        <v>0</v>
      </c>
      <c r="P304" s="224">
        <f t="shared" si="144"/>
        <v>0</v>
      </c>
      <c r="Q304" s="224">
        <f t="shared" si="144"/>
        <v>0</v>
      </c>
      <c r="R304" s="225">
        <f t="shared" si="144"/>
        <v>0</v>
      </c>
      <c r="S304" s="121">
        <f t="shared" si="145"/>
        <v>0</v>
      </c>
      <c r="T304" s="104">
        <f t="shared" si="146"/>
        <v>0</v>
      </c>
      <c r="U304" s="104">
        <f t="shared" si="147"/>
        <v>0</v>
      </c>
      <c r="V304" s="104">
        <f t="shared" si="148"/>
        <v>0</v>
      </c>
      <c r="W304" s="104">
        <f t="shared" si="149"/>
        <v>0</v>
      </c>
      <c r="X304" s="105">
        <f t="shared" si="150"/>
        <v>0</v>
      </c>
      <c r="Z304" s="185"/>
      <c r="AA304" s="186"/>
      <c r="AB304" s="189"/>
    </row>
    <row r="305" spans="2:28" x14ac:dyDescent="0.2">
      <c r="B305" s="98"/>
      <c r="C305" s="116"/>
      <c r="D305" s="135"/>
      <c r="E305" s="135"/>
      <c r="F305" s="118"/>
      <c r="G305" s="136"/>
      <c r="H305" s="118"/>
      <c r="I305" s="104">
        <f t="shared" si="151"/>
        <v>0</v>
      </c>
      <c r="J305" s="241"/>
      <c r="K305" s="119"/>
      <c r="L305" s="120"/>
      <c r="M305" s="223">
        <f t="shared" si="144"/>
        <v>0</v>
      </c>
      <c r="N305" s="224">
        <f t="shared" si="144"/>
        <v>0</v>
      </c>
      <c r="O305" s="224">
        <f t="shared" si="144"/>
        <v>0</v>
      </c>
      <c r="P305" s="224">
        <f t="shared" si="144"/>
        <v>0</v>
      </c>
      <c r="Q305" s="224">
        <f t="shared" si="144"/>
        <v>0</v>
      </c>
      <c r="R305" s="225">
        <f t="shared" si="144"/>
        <v>0</v>
      </c>
      <c r="S305" s="121">
        <f t="shared" si="145"/>
        <v>0</v>
      </c>
      <c r="T305" s="104">
        <f t="shared" si="146"/>
        <v>0</v>
      </c>
      <c r="U305" s="104">
        <f t="shared" si="147"/>
        <v>0</v>
      </c>
      <c r="V305" s="104">
        <f t="shared" si="148"/>
        <v>0</v>
      </c>
      <c r="W305" s="104">
        <f t="shared" si="149"/>
        <v>0</v>
      </c>
      <c r="X305" s="105">
        <f t="shared" si="150"/>
        <v>0</v>
      </c>
      <c r="Z305" s="185"/>
      <c r="AA305" s="186"/>
      <c r="AB305" s="189"/>
    </row>
    <row r="306" spans="2:28" x14ac:dyDescent="0.2">
      <c r="B306" s="98"/>
      <c r="C306" s="116"/>
      <c r="D306" s="135"/>
      <c r="E306" s="135"/>
      <c r="F306" s="118"/>
      <c r="G306" s="136"/>
      <c r="H306" s="118"/>
      <c r="I306" s="104">
        <f t="shared" si="151"/>
        <v>0</v>
      </c>
      <c r="J306" s="241"/>
      <c r="K306" s="119"/>
      <c r="L306" s="120"/>
      <c r="M306" s="223">
        <f t="shared" si="144"/>
        <v>0</v>
      </c>
      <c r="N306" s="224">
        <f t="shared" si="144"/>
        <v>0</v>
      </c>
      <c r="O306" s="224">
        <f t="shared" si="144"/>
        <v>0</v>
      </c>
      <c r="P306" s="224">
        <f t="shared" si="144"/>
        <v>0</v>
      </c>
      <c r="Q306" s="224">
        <f t="shared" si="144"/>
        <v>0</v>
      </c>
      <c r="R306" s="225">
        <f t="shared" si="144"/>
        <v>0</v>
      </c>
      <c r="S306" s="121">
        <f t="shared" si="145"/>
        <v>0</v>
      </c>
      <c r="T306" s="104">
        <f t="shared" si="146"/>
        <v>0</v>
      </c>
      <c r="U306" s="104">
        <f t="shared" si="147"/>
        <v>0</v>
      </c>
      <c r="V306" s="104">
        <f t="shared" si="148"/>
        <v>0</v>
      </c>
      <c r="W306" s="104">
        <f t="shared" si="149"/>
        <v>0</v>
      </c>
      <c r="X306" s="105">
        <f t="shared" si="150"/>
        <v>0</v>
      </c>
      <c r="Z306" s="185"/>
      <c r="AA306" s="186"/>
      <c r="AB306" s="189"/>
    </row>
    <row r="307" spans="2:28" x14ac:dyDescent="0.2">
      <c r="B307" s="98"/>
      <c r="C307" s="116"/>
      <c r="D307" s="135"/>
      <c r="E307" s="135"/>
      <c r="F307" s="118"/>
      <c r="G307" s="136"/>
      <c r="H307" s="118"/>
      <c r="I307" s="104">
        <f t="shared" si="151"/>
        <v>0</v>
      </c>
      <c r="J307" s="241"/>
      <c r="K307" s="119"/>
      <c r="L307" s="120"/>
      <c r="M307" s="223">
        <f t="shared" si="144"/>
        <v>0</v>
      </c>
      <c r="N307" s="224">
        <f t="shared" si="144"/>
        <v>0</v>
      </c>
      <c r="O307" s="224">
        <f t="shared" si="144"/>
        <v>0</v>
      </c>
      <c r="P307" s="224">
        <f t="shared" si="144"/>
        <v>0</v>
      </c>
      <c r="Q307" s="224">
        <f t="shared" si="144"/>
        <v>0</v>
      </c>
      <c r="R307" s="225">
        <f t="shared" si="144"/>
        <v>0</v>
      </c>
      <c r="S307" s="121">
        <f t="shared" si="145"/>
        <v>0</v>
      </c>
      <c r="T307" s="104">
        <f t="shared" si="146"/>
        <v>0</v>
      </c>
      <c r="U307" s="104">
        <f t="shared" si="147"/>
        <v>0</v>
      </c>
      <c r="V307" s="104">
        <f t="shared" si="148"/>
        <v>0</v>
      </c>
      <c r="W307" s="104">
        <f t="shared" si="149"/>
        <v>0</v>
      </c>
      <c r="X307" s="105">
        <f t="shared" si="150"/>
        <v>0</v>
      </c>
      <c r="Z307" s="185"/>
      <c r="AA307" s="186"/>
      <c r="AB307" s="189"/>
    </row>
    <row r="308" spans="2:28" x14ac:dyDescent="0.2">
      <c r="B308" s="98"/>
      <c r="C308" s="116"/>
      <c r="D308" s="135"/>
      <c r="E308" s="135"/>
      <c r="F308" s="118"/>
      <c r="G308" s="136"/>
      <c r="H308" s="118"/>
      <c r="I308" s="104">
        <f t="shared" si="151"/>
        <v>0</v>
      </c>
      <c r="J308" s="241"/>
      <c r="K308" s="119"/>
      <c r="L308" s="120"/>
      <c r="M308" s="223">
        <f t="shared" si="144"/>
        <v>0</v>
      </c>
      <c r="N308" s="224">
        <f t="shared" si="144"/>
        <v>0</v>
      </c>
      <c r="O308" s="224">
        <f t="shared" si="144"/>
        <v>0</v>
      </c>
      <c r="P308" s="224">
        <f t="shared" si="144"/>
        <v>0</v>
      </c>
      <c r="Q308" s="224">
        <f t="shared" si="144"/>
        <v>0</v>
      </c>
      <c r="R308" s="225">
        <f t="shared" si="144"/>
        <v>0</v>
      </c>
      <c r="S308" s="121">
        <f t="shared" si="145"/>
        <v>0</v>
      </c>
      <c r="T308" s="104">
        <f t="shared" si="146"/>
        <v>0</v>
      </c>
      <c r="U308" s="104">
        <f t="shared" si="147"/>
        <v>0</v>
      </c>
      <c r="V308" s="104">
        <f t="shared" si="148"/>
        <v>0</v>
      </c>
      <c r="W308" s="104">
        <f t="shared" si="149"/>
        <v>0</v>
      </c>
      <c r="X308" s="105">
        <f t="shared" si="150"/>
        <v>0</v>
      </c>
      <c r="Z308" s="185"/>
      <c r="AA308" s="186"/>
      <c r="AB308" s="189"/>
    </row>
    <row r="309" spans="2:28" x14ac:dyDescent="0.2">
      <c r="B309" s="98"/>
      <c r="C309" s="116"/>
      <c r="D309" s="135"/>
      <c r="E309" s="135"/>
      <c r="F309" s="118"/>
      <c r="G309" s="136"/>
      <c r="H309" s="118"/>
      <c r="I309" s="104">
        <f t="shared" si="151"/>
        <v>0</v>
      </c>
      <c r="J309" s="241"/>
      <c r="K309" s="119"/>
      <c r="L309" s="120"/>
      <c r="M309" s="223">
        <f t="shared" si="144"/>
        <v>0</v>
      </c>
      <c r="N309" s="224">
        <f t="shared" si="144"/>
        <v>0</v>
      </c>
      <c r="O309" s="224">
        <f t="shared" si="144"/>
        <v>0</v>
      </c>
      <c r="P309" s="224">
        <f t="shared" si="144"/>
        <v>0</v>
      </c>
      <c r="Q309" s="224">
        <f t="shared" si="144"/>
        <v>0</v>
      </c>
      <c r="R309" s="225">
        <f t="shared" si="144"/>
        <v>0</v>
      </c>
      <c r="S309" s="121">
        <f t="shared" si="145"/>
        <v>0</v>
      </c>
      <c r="T309" s="104">
        <f t="shared" si="146"/>
        <v>0</v>
      </c>
      <c r="U309" s="104">
        <f t="shared" si="147"/>
        <v>0</v>
      </c>
      <c r="V309" s="104">
        <f t="shared" si="148"/>
        <v>0</v>
      </c>
      <c r="W309" s="104">
        <f t="shared" si="149"/>
        <v>0</v>
      </c>
      <c r="X309" s="105">
        <f t="shared" si="150"/>
        <v>0</v>
      </c>
      <c r="Z309" s="185"/>
      <c r="AA309" s="186"/>
      <c r="AB309" s="189"/>
    </row>
    <row r="310" spans="2:28" x14ac:dyDescent="0.2">
      <c r="B310" s="98"/>
      <c r="C310" s="116"/>
      <c r="D310" s="135"/>
      <c r="E310" s="135"/>
      <c r="F310" s="118"/>
      <c r="G310" s="136"/>
      <c r="H310" s="118"/>
      <c r="I310" s="104">
        <f t="shared" si="151"/>
        <v>0</v>
      </c>
      <c r="J310" s="241"/>
      <c r="K310" s="119"/>
      <c r="L310" s="120"/>
      <c r="M310" s="223">
        <f t="shared" si="144"/>
        <v>0</v>
      </c>
      <c r="N310" s="224">
        <f t="shared" si="144"/>
        <v>0</v>
      </c>
      <c r="O310" s="224">
        <f t="shared" si="144"/>
        <v>0</v>
      </c>
      <c r="P310" s="224">
        <f t="shared" si="144"/>
        <v>0</v>
      </c>
      <c r="Q310" s="224">
        <f t="shared" si="144"/>
        <v>0</v>
      </c>
      <c r="R310" s="225">
        <f t="shared" si="144"/>
        <v>0</v>
      </c>
      <c r="S310" s="121">
        <f t="shared" si="145"/>
        <v>0</v>
      </c>
      <c r="T310" s="104">
        <f t="shared" si="146"/>
        <v>0</v>
      </c>
      <c r="U310" s="104">
        <f t="shared" si="147"/>
        <v>0</v>
      </c>
      <c r="V310" s="104">
        <f t="shared" si="148"/>
        <v>0</v>
      </c>
      <c r="W310" s="104">
        <f t="shared" si="149"/>
        <v>0</v>
      </c>
      <c r="X310" s="105">
        <f t="shared" si="150"/>
        <v>0</v>
      </c>
      <c r="Z310" s="185"/>
      <c r="AA310" s="186"/>
      <c r="AB310" s="189"/>
    </row>
    <row r="311" spans="2:28" x14ac:dyDescent="0.2">
      <c r="B311" s="98"/>
      <c r="C311" s="116"/>
      <c r="D311" s="135"/>
      <c r="E311" s="135"/>
      <c r="F311" s="118"/>
      <c r="G311" s="136"/>
      <c r="H311" s="118"/>
      <c r="I311" s="104">
        <f t="shared" si="151"/>
        <v>0</v>
      </c>
      <c r="J311" s="241"/>
      <c r="K311" s="119"/>
      <c r="L311" s="120"/>
      <c r="M311" s="223">
        <f t="shared" si="144"/>
        <v>0</v>
      </c>
      <c r="N311" s="224">
        <f t="shared" si="144"/>
        <v>0</v>
      </c>
      <c r="O311" s="224">
        <f t="shared" si="144"/>
        <v>0</v>
      </c>
      <c r="P311" s="224">
        <f t="shared" si="144"/>
        <v>0</v>
      </c>
      <c r="Q311" s="224">
        <f t="shared" si="144"/>
        <v>0</v>
      </c>
      <c r="R311" s="225">
        <f t="shared" si="144"/>
        <v>0</v>
      </c>
      <c r="S311" s="121">
        <f t="shared" si="145"/>
        <v>0</v>
      </c>
      <c r="T311" s="104">
        <f t="shared" si="146"/>
        <v>0</v>
      </c>
      <c r="U311" s="104">
        <f t="shared" si="147"/>
        <v>0</v>
      </c>
      <c r="V311" s="104">
        <f t="shared" si="148"/>
        <v>0</v>
      </c>
      <c r="W311" s="104">
        <f t="shared" si="149"/>
        <v>0</v>
      </c>
      <c r="X311" s="105">
        <f t="shared" si="150"/>
        <v>0</v>
      </c>
      <c r="Z311" s="185"/>
      <c r="AA311" s="186"/>
      <c r="AB311" s="189"/>
    </row>
    <row r="312" spans="2:28" x14ac:dyDescent="0.2">
      <c r="B312" s="84">
        <v>520</v>
      </c>
      <c r="C312" s="35" t="s">
        <v>68</v>
      </c>
      <c r="D312" s="85"/>
      <c r="E312" s="85"/>
      <c r="F312" s="86"/>
      <c r="G312" s="87"/>
      <c r="H312" s="86"/>
      <c r="I312" s="122"/>
      <c r="J312" s="122"/>
      <c r="K312" s="88"/>
      <c r="L312" s="89"/>
      <c r="M312" s="123"/>
      <c r="N312" s="122"/>
      <c r="O312" s="122"/>
      <c r="P312" s="122"/>
      <c r="Q312" s="122"/>
      <c r="R312" s="124"/>
      <c r="S312" s="125"/>
      <c r="T312" s="122"/>
      <c r="U312" s="122"/>
      <c r="V312" s="122"/>
      <c r="W312" s="122"/>
      <c r="X312" s="124"/>
      <c r="Z312" s="185"/>
      <c r="AA312" s="186"/>
      <c r="AB312" s="189"/>
    </row>
    <row r="313" spans="2:28" x14ac:dyDescent="0.2">
      <c r="B313" s="84"/>
      <c r="C313" s="35" t="s">
        <v>41</v>
      </c>
      <c r="D313" s="99"/>
      <c r="E313" s="99"/>
      <c r="F313" s="40"/>
      <c r="G313" s="45"/>
      <c r="H313" s="40"/>
      <c r="I313" s="104">
        <f>H313*F313</f>
        <v>0</v>
      </c>
      <c r="J313" s="241"/>
      <c r="K313" s="129"/>
      <c r="L313" s="130"/>
      <c r="M313" s="223">
        <f t="shared" ref="M313:R321" si="152">IF($L313=1,($I313-$J313)*N$11,IF($L313=2,($I313-$J313)*N$12,IF($L313=3,($I313-$J313)*N$13,IF($L313=4,($I313-$J313)*N$14,IF($L313=5,($I313-$J313)*N$15,IF($L313=6,($I313-$J313)*N$16,IF($L313=7,($I313-$J313)*N$17,IF($L313=8,($I313-$J313)*N$18,0))))))))+IF($L313=9,($I313-$J313)*N$19,IF($L313=10,($I313-$J313)*N$20,IF($L313=11,($I313-$J313)*N$21,IF($L313=12,($I313-$J313)*N$22,IF($L313=13,($I313-$J313)*N$23,IF($L313=14,($I313-$J313)*N$24,IF($L313=15,($I313-$J313)*N$25,IF($L313=16,($I313-$J313)*N$26,0))))))))</f>
        <v>0</v>
      </c>
      <c r="N313" s="224">
        <f t="shared" si="152"/>
        <v>0</v>
      </c>
      <c r="O313" s="224">
        <f t="shared" si="152"/>
        <v>0</v>
      </c>
      <c r="P313" s="224">
        <f t="shared" si="152"/>
        <v>0</v>
      </c>
      <c r="Q313" s="224">
        <f t="shared" si="152"/>
        <v>0</v>
      </c>
      <c r="R313" s="225">
        <f t="shared" si="152"/>
        <v>0</v>
      </c>
      <c r="S313" s="121">
        <f t="shared" ref="S313:S321" si="153">IF($L313=1,$K313*N$11,IF($L313=2,$K313*N$12,IF($L313=3,$K313*N$13,IF($L313=4,$K313*N$14,IF($L313=5,$K313*N$15,IF($L313=6,$K313*N$16,IF($L313=7,$K313*N$17,IF($L313=8,$K313*N$18,0))))))))+IF($L313=9,$K313*N$19,IF($L313=10,$K313*N$20,IF($L313=11,$K313*N$21,IF($L313=12,$K313*N$22,IF($L313=13,$K313*N$23,IF($L313=14,$K313*N$24,IF($L313=15,$K313*N$25,IF($L313=16,$K313*N$26,0))))))))</f>
        <v>0</v>
      </c>
      <c r="T313" s="104">
        <f t="shared" ref="T313:T321" si="154">IF($L313=1,$K313*O$11,IF($L313=2,$K313*O$12,IF($L313=3,$K313*O$13,IF($L313=4,$K313*O$14,IF($L313=5,$K313*O$15,IF($L313=6,$K313*O$16,IF($L313=7,$K313*O$17,IF($L313=8,$K313*O$18,0))))))))+IF($L313=9,$K313*O$19,IF($L313=10,$K313*O$20,IF($L313=11,$K313*O$21,IF($L313=12,$K313*O$22,IF($L313=13,$K313*O$23,IF($L313=14,$K313*O$24,IF($L313=15,$K313*O$25,IF($L313=16,$K313*O$26,0))))))))</f>
        <v>0</v>
      </c>
      <c r="U313" s="104">
        <f t="shared" ref="U313:U321" si="155">IF($L313=1,$K313*P$11,IF($L313=2,$K313*P$12,IF($L313=3,$K313*P$13,IF($L313=4,$K313*P$14,IF($L313=5,$K313*P$15,IF($L313=6,$K313*P$16,IF($L313=7,$K313*P$17,IF($L313=8,$K313*P$18,0))))))))+IF($L313=9,$K313*P$19,IF($L313=10,$K313*P$20,IF($L313=11,$K313*P$21,IF($L313=12,$K313*P$22,IF($L313=13,$K313*P$23,IF($L313=14,$K313*P$24,IF($L313=15,$K313*P$25,IF($L313=16,$K313*P$26,0))))))))</f>
        <v>0</v>
      </c>
      <c r="V313" s="104">
        <f t="shared" ref="V313:V321" si="156">IF($L313=1,$K313*Q$11,IF($L313=2,$K313*Q$12,IF($L313=3,$K313*Q$13,IF($L313=4,$K313*Q$14,IF($L313=5,$K313*Q$15,IF($L313=6,$K313*Q$16,IF($L313=7,$K313*Q$17,IF($L313=8,$K313*Q$18,0))))))))+IF($L313=9,$K313*Q$19,IF($L313=10,$K313*Q$20,IF($L313=11,$K313*Q$21,IF($L313=12,$K313*Q$22,IF($L313=13,$K313*Q$23,IF($L313=14,$K313*Q$24,IF($L313=15,$K313*Q$25,IF($L313=16,$K313*Q$26,0))))))))</f>
        <v>0</v>
      </c>
      <c r="W313" s="104">
        <f t="shared" ref="W313:W321" si="157">IF($L313=1,$K313*R$11,IF($L313=2,$K313*R$12,IF($L313=3,$K313*R$13,IF($L313=4,$K313*R$14,IF($L313=5,$K313*R$15,IF($L313=6,$K313*R$16,IF($L313=7,$K313*R$17,IF($L313=8,$K313*R$18,0))))))))+IF($L313=9,$K313*R$19,IF($L313=10,$K313*R$20,IF($L313=11,$K313*R$21,IF($L313=12,$K313*R$22,IF($L313=13,$K313*R$23,IF($L313=14,$K313*R$24,IF($L313=15,$K313*R$25,IF($L313=16,$K313*R$26,0))))))))</f>
        <v>0</v>
      </c>
      <c r="X313" s="105">
        <f t="shared" ref="X313:X321" si="158">IF($L313=1,$K313*S$11,IF($L313=2,$K313*S$12,IF($L313=3,$K313*S$13,IF($L313=4,$K313*S$14,IF($L313=5,$K313*S$15,IF($L313=6,$K313*S$16,IF($L313=7,$K313*S$17,IF($L313=8,$K313*S$18,0))))))))+IF($L313=9,$K313*S$19,IF($L313=10,$K313*S$20,IF($L313=11,$K313*S$21,IF($L313=12,$K313*S$22,IF($L313=13,$K313*S$23,IF($L313=14,$K313*S$24,IF($L313=15,$K313*S$25,IF($L313=16,$K313*S$26,0))))))))</f>
        <v>0</v>
      </c>
      <c r="Z313" s="185"/>
      <c r="AA313" s="186"/>
      <c r="AB313" s="189"/>
    </row>
    <row r="314" spans="2:28" x14ac:dyDescent="0.2">
      <c r="B314" s="84"/>
      <c r="C314" s="35"/>
      <c r="D314" s="99"/>
      <c r="E314" s="99"/>
      <c r="F314" s="40"/>
      <c r="G314" s="45"/>
      <c r="H314" s="40"/>
      <c r="I314" s="104">
        <f t="shared" ref="I314:I321" si="159">H314*F314</f>
        <v>0</v>
      </c>
      <c r="J314" s="241"/>
      <c r="K314" s="129"/>
      <c r="L314" s="130"/>
      <c r="M314" s="223">
        <f t="shared" si="152"/>
        <v>0</v>
      </c>
      <c r="N314" s="224">
        <f t="shared" si="152"/>
        <v>0</v>
      </c>
      <c r="O314" s="224">
        <f t="shared" si="152"/>
        <v>0</v>
      </c>
      <c r="P314" s="224">
        <f t="shared" si="152"/>
        <v>0</v>
      </c>
      <c r="Q314" s="224">
        <f t="shared" si="152"/>
        <v>0</v>
      </c>
      <c r="R314" s="225">
        <f t="shared" si="152"/>
        <v>0</v>
      </c>
      <c r="S314" s="121">
        <f t="shared" si="153"/>
        <v>0</v>
      </c>
      <c r="T314" s="104">
        <f t="shared" si="154"/>
        <v>0</v>
      </c>
      <c r="U314" s="104">
        <f t="shared" si="155"/>
        <v>0</v>
      </c>
      <c r="V314" s="104">
        <f t="shared" si="156"/>
        <v>0</v>
      </c>
      <c r="W314" s="104">
        <f t="shared" si="157"/>
        <v>0</v>
      </c>
      <c r="X314" s="105">
        <f t="shared" si="158"/>
        <v>0</v>
      </c>
      <c r="Z314" s="185"/>
      <c r="AA314" s="186"/>
      <c r="AB314" s="189"/>
    </row>
    <row r="315" spans="2:28" x14ac:dyDescent="0.2">
      <c r="B315" s="84"/>
      <c r="C315" s="35"/>
      <c r="D315" s="99"/>
      <c r="E315" s="99"/>
      <c r="F315" s="40"/>
      <c r="G315" s="45"/>
      <c r="H315" s="40"/>
      <c r="I315" s="104">
        <f t="shared" si="159"/>
        <v>0</v>
      </c>
      <c r="J315" s="241"/>
      <c r="K315" s="129"/>
      <c r="L315" s="130"/>
      <c r="M315" s="223">
        <f t="shared" si="152"/>
        <v>0</v>
      </c>
      <c r="N315" s="224">
        <f t="shared" si="152"/>
        <v>0</v>
      </c>
      <c r="O315" s="224">
        <f t="shared" si="152"/>
        <v>0</v>
      </c>
      <c r="P315" s="224">
        <f t="shared" si="152"/>
        <v>0</v>
      </c>
      <c r="Q315" s="224">
        <f t="shared" si="152"/>
        <v>0</v>
      </c>
      <c r="R315" s="225">
        <f t="shared" si="152"/>
        <v>0</v>
      </c>
      <c r="S315" s="121">
        <f t="shared" si="153"/>
        <v>0</v>
      </c>
      <c r="T315" s="104">
        <f t="shared" si="154"/>
        <v>0</v>
      </c>
      <c r="U315" s="104">
        <f t="shared" si="155"/>
        <v>0</v>
      </c>
      <c r="V315" s="104">
        <f t="shared" si="156"/>
        <v>0</v>
      </c>
      <c r="W315" s="104">
        <f t="shared" si="157"/>
        <v>0</v>
      </c>
      <c r="X315" s="105">
        <f t="shared" si="158"/>
        <v>0</v>
      </c>
      <c r="Z315" s="185"/>
      <c r="AA315" s="186"/>
      <c r="AB315" s="189"/>
    </row>
    <row r="316" spans="2:28" x14ac:dyDescent="0.2">
      <c r="B316" s="84"/>
      <c r="C316" s="35"/>
      <c r="D316" s="99"/>
      <c r="E316" s="99"/>
      <c r="F316" s="40"/>
      <c r="G316" s="45"/>
      <c r="H316" s="40"/>
      <c r="I316" s="104">
        <f t="shared" si="159"/>
        <v>0</v>
      </c>
      <c r="J316" s="241"/>
      <c r="K316" s="129"/>
      <c r="L316" s="130"/>
      <c r="M316" s="223">
        <f t="shared" si="152"/>
        <v>0</v>
      </c>
      <c r="N316" s="224">
        <f t="shared" si="152"/>
        <v>0</v>
      </c>
      <c r="O316" s="224">
        <f t="shared" si="152"/>
        <v>0</v>
      </c>
      <c r="P316" s="224">
        <f t="shared" si="152"/>
        <v>0</v>
      </c>
      <c r="Q316" s="224">
        <f t="shared" si="152"/>
        <v>0</v>
      </c>
      <c r="R316" s="225">
        <f t="shared" si="152"/>
        <v>0</v>
      </c>
      <c r="S316" s="121">
        <f t="shared" si="153"/>
        <v>0</v>
      </c>
      <c r="T316" s="104">
        <f t="shared" si="154"/>
        <v>0</v>
      </c>
      <c r="U316" s="104">
        <f t="shared" si="155"/>
        <v>0</v>
      </c>
      <c r="V316" s="104">
        <f t="shared" si="156"/>
        <v>0</v>
      </c>
      <c r="W316" s="104">
        <f t="shared" si="157"/>
        <v>0</v>
      </c>
      <c r="X316" s="105">
        <f t="shared" si="158"/>
        <v>0</v>
      </c>
      <c r="Z316" s="185"/>
      <c r="AA316" s="186"/>
      <c r="AB316" s="189"/>
    </row>
    <row r="317" spans="2:28" x14ac:dyDescent="0.2">
      <c r="B317" s="84"/>
      <c r="C317" s="35"/>
      <c r="D317" s="99"/>
      <c r="E317" s="99"/>
      <c r="F317" s="40"/>
      <c r="G317" s="45"/>
      <c r="H317" s="40"/>
      <c r="I317" s="104">
        <f t="shared" si="159"/>
        <v>0</v>
      </c>
      <c r="J317" s="241"/>
      <c r="K317" s="129"/>
      <c r="L317" s="130"/>
      <c r="M317" s="223">
        <f t="shared" si="152"/>
        <v>0</v>
      </c>
      <c r="N317" s="224">
        <f t="shared" si="152"/>
        <v>0</v>
      </c>
      <c r="O317" s="224">
        <f t="shared" si="152"/>
        <v>0</v>
      </c>
      <c r="P317" s="224">
        <f t="shared" si="152"/>
        <v>0</v>
      </c>
      <c r="Q317" s="224">
        <f t="shared" si="152"/>
        <v>0</v>
      </c>
      <c r="R317" s="225">
        <f t="shared" si="152"/>
        <v>0</v>
      </c>
      <c r="S317" s="121">
        <f t="shared" si="153"/>
        <v>0</v>
      </c>
      <c r="T317" s="104">
        <f t="shared" si="154"/>
        <v>0</v>
      </c>
      <c r="U317" s="104">
        <f t="shared" si="155"/>
        <v>0</v>
      </c>
      <c r="V317" s="104">
        <f t="shared" si="156"/>
        <v>0</v>
      </c>
      <c r="W317" s="104">
        <f t="shared" si="157"/>
        <v>0</v>
      </c>
      <c r="X317" s="105">
        <f t="shared" si="158"/>
        <v>0</v>
      </c>
      <c r="Z317" s="185"/>
      <c r="AA317" s="186"/>
      <c r="AB317" s="189"/>
    </row>
    <row r="318" spans="2:28" x14ac:dyDescent="0.2">
      <c r="B318" s="84"/>
      <c r="C318" s="35"/>
      <c r="D318" s="99"/>
      <c r="E318" s="99"/>
      <c r="F318" s="40"/>
      <c r="G318" s="45"/>
      <c r="H318" s="40"/>
      <c r="I318" s="104">
        <f t="shared" si="159"/>
        <v>0</v>
      </c>
      <c r="J318" s="241"/>
      <c r="K318" s="129"/>
      <c r="L318" s="130"/>
      <c r="M318" s="223">
        <f t="shared" si="152"/>
        <v>0</v>
      </c>
      <c r="N318" s="224">
        <f t="shared" si="152"/>
        <v>0</v>
      </c>
      <c r="O318" s="224">
        <f t="shared" si="152"/>
        <v>0</v>
      </c>
      <c r="P318" s="224">
        <f t="shared" si="152"/>
        <v>0</v>
      </c>
      <c r="Q318" s="224">
        <f t="shared" si="152"/>
        <v>0</v>
      </c>
      <c r="R318" s="225">
        <f t="shared" si="152"/>
        <v>0</v>
      </c>
      <c r="S318" s="121">
        <f t="shared" si="153"/>
        <v>0</v>
      </c>
      <c r="T318" s="104">
        <f t="shared" si="154"/>
        <v>0</v>
      </c>
      <c r="U318" s="104">
        <f t="shared" si="155"/>
        <v>0</v>
      </c>
      <c r="V318" s="104">
        <f t="shared" si="156"/>
        <v>0</v>
      </c>
      <c r="W318" s="104">
        <f t="shared" si="157"/>
        <v>0</v>
      </c>
      <c r="X318" s="105">
        <f t="shared" si="158"/>
        <v>0</v>
      </c>
      <c r="Z318" s="185"/>
      <c r="AA318" s="186"/>
      <c r="AB318" s="189"/>
    </row>
    <row r="319" spans="2:28" x14ac:dyDescent="0.2">
      <c r="B319" s="84"/>
      <c r="C319" s="35"/>
      <c r="D319" s="99"/>
      <c r="E319" s="99"/>
      <c r="F319" s="40"/>
      <c r="G319" s="45"/>
      <c r="H319" s="40"/>
      <c r="I319" s="104">
        <f t="shared" si="159"/>
        <v>0</v>
      </c>
      <c r="J319" s="241"/>
      <c r="K319" s="129"/>
      <c r="L319" s="130"/>
      <c r="M319" s="223">
        <f t="shared" si="152"/>
        <v>0</v>
      </c>
      <c r="N319" s="224">
        <f t="shared" si="152"/>
        <v>0</v>
      </c>
      <c r="O319" s="224">
        <f t="shared" si="152"/>
        <v>0</v>
      </c>
      <c r="P319" s="224">
        <f t="shared" si="152"/>
        <v>0</v>
      </c>
      <c r="Q319" s="224">
        <f t="shared" si="152"/>
        <v>0</v>
      </c>
      <c r="R319" s="225">
        <f t="shared" si="152"/>
        <v>0</v>
      </c>
      <c r="S319" s="121">
        <f t="shared" si="153"/>
        <v>0</v>
      </c>
      <c r="T319" s="104">
        <f t="shared" si="154"/>
        <v>0</v>
      </c>
      <c r="U319" s="104">
        <f t="shared" si="155"/>
        <v>0</v>
      </c>
      <c r="V319" s="104">
        <f t="shared" si="156"/>
        <v>0</v>
      </c>
      <c r="W319" s="104">
        <f t="shared" si="157"/>
        <v>0</v>
      </c>
      <c r="X319" s="105">
        <f t="shared" si="158"/>
        <v>0</v>
      </c>
      <c r="Z319" s="185"/>
      <c r="AA319" s="186"/>
      <c r="AB319" s="189"/>
    </row>
    <row r="320" spans="2:28" x14ac:dyDescent="0.2">
      <c r="B320" s="84"/>
      <c r="C320" s="35"/>
      <c r="D320" s="99"/>
      <c r="E320" s="99"/>
      <c r="F320" s="40"/>
      <c r="G320" s="45"/>
      <c r="H320" s="40"/>
      <c r="I320" s="104">
        <f t="shared" si="159"/>
        <v>0</v>
      </c>
      <c r="J320" s="241"/>
      <c r="K320" s="129"/>
      <c r="L320" s="130"/>
      <c r="M320" s="223">
        <f t="shared" si="152"/>
        <v>0</v>
      </c>
      <c r="N320" s="224">
        <f t="shared" si="152"/>
        <v>0</v>
      </c>
      <c r="O320" s="224">
        <f t="shared" si="152"/>
        <v>0</v>
      </c>
      <c r="P320" s="224">
        <f t="shared" si="152"/>
        <v>0</v>
      </c>
      <c r="Q320" s="224">
        <f t="shared" si="152"/>
        <v>0</v>
      </c>
      <c r="R320" s="225">
        <f t="shared" si="152"/>
        <v>0</v>
      </c>
      <c r="S320" s="121">
        <f t="shared" si="153"/>
        <v>0</v>
      </c>
      <c r="T320" s="104">
        <f t="shared" si="154"/>
        <v>0</v>
      </c>
      <c r="U320" s="104">
        <f t="shared" si="155"/>
        <v>0</v>
      </c>
      <c r="V320" s="104">
        <f t="shared" si="156"/>
        <v>0</v>
      </c>
      <c r="W320" s="104">
        <f t="shared" si="157"/>
        <v>0</v>
      </c>
      <c r="X320" s="105">
        <f t="shared" si="158"/>
        <v>0</v>
      </c>
      <c r="Z320" s="185"/>
      <c r="AA320" s="186"/>
      <c r="AB320" s="189"/>
    </row>
    <row r="321" spans="2:28" x14ac:dyDescent="0.2">
      <c r="B321" s="84"/>
      <c r="C321" s="35"/>
      <c r="D321" s="99"/>
      <c r="E321" s="99"/>
      <c r="F321" s="40"/>
      <c r="G321" s="45"/>
      <c r="H321" s="40"/>
      <c r="I321" s="104">
        <f t="shared" si="159"/>
        <v>0</v>
      </c>
      <c r="J321" s="241"/>
      <c r="K321" s="129"/>
      <c r="L321" s="130"/>
      <c r="M321" s="223">
        <f t="shared" si="152"/>
        <v>0</v>
      </c>
      <c r="N321" s="224">
        <f t="shared" si="152"/>
        <v>0</v>
      </c>
      <c r="O321" s="224">
        <f t="shared" si="152"/>
        <v>0</v>
      </c>
      <c r="P321" s="224">
        <f t="shared" si="152"/>
        <v>0</v>
      </c>
      <c r="Q321" s="224">
        <f t="shared" si="152"/>
        <v>0</v>
      </c>
      <c r="R321" s="225">
        <f t="shared" si="152"/>
        <v>0</v>
      </c>
      <c r="S321" s="121">
        <f t="shared" si="153"/>
        <v>0</v>
      </c>
      <c r="T321" s="104">
        <f t="shared" si="154"/>
        <v>0</v>
      </c>
      <c r="U321" s="104">
        <f t="shared" si="155"/>
        <v>0</v>
      </c>
      <c r="V321" s="104">
        <f t="shared" si="156"/>
        <v>0</v>
      </c>
      <c r="W321" s="104">
        <f t="shared" si="157"/>
        <v>0</v>
      </c>
      <c r="X321" s="105">
        <f t="shared" si="158"/>
        <v>0</v>
      </c>
      <c r="Z321" s="185"/>
      <c r="AA321" s="186"/>
      <c r="AB321" s="189"/>
    </row>
    <row r="322" spans="2:28" x14ac:dyDescent="0.2">
      <c r="B322" s="84">
        <v>530</v>
      </c>
      <c r="C322" s="35" t="s">
        <v>69</v>
      </c>
      <c r="D322" s="85"/>
      <c r="E322" s="85"/>
      <c r="F322" s="86"/>
      <c r="G322" s="87"/>
      <c r="H322" s="86"/>
      <c r="I322" s="122"/>
      <c r="J322" s="122"/>
      <c r="K322" s="88"/>
      <c r="L322" s="89"/>
      <c r="M322" s="123"/>
      <c r="N322" s="122"/>
      <c r="O322" s="122"/>
      <c r="P322" s="122"/>
      <c r="Q322" s="122"/>
      <c r="R322" s="124"/>
      <c r="S322" s="125"/>
      <c r="T322" s="122"/>
      <c r="U322" s="122"/>
      <c r="V322" s="122"/>
      <c r="W322" s="122"/>
      <c r="X322" s="124"/>
      <c r="Z322" s="185"/>
      <c r="AA322" s="186"/>
      <c r="AB322" s="189"/>
    </row>
    <row r="323" spans="2:28" x14ac:dyDescent="0.2">
      <c r="B323" s="84"/>
      <c r="C323" s="35" t="s">
        <v>41</v>
      </c>
      <c r="D323" s="99"/>
      <c r="E323" s="99"/>
      <c r="F323" s="40"/>
      <c r="G323" s="45"/>
      <c r="H323" s="40"/>
      <c r="I323" s="104">
        <f>H323*F323</f>
        <v>0</v>
      </c>
      <c r="J323" s="241"/>
      <c r="K323" s="129"/>
      <c r="L323" s="130"/>
      <c r="M323" s="223">
        <f t="shared" ref="M323:R330" si="160">IF($L323=1,($I323-$J323)*N$11,IF($L323=2,($I323-$J323)*N$12,IF($L323=3,($I323-$J323)*N$13,IF($L323=4,($I323-$J323)*N$14,IF($L323=5,($I323-$J323)*N$15,IF($L323=6,($I323-$J323)*N$16,IF($L323=7,($I323-$J323)*N$17,IF($L323=8,($I323-$J323)*N$18,0))))))))+IF($L323=9,($I323-$J323)*N$19,IF($L323=10,($I323-$J323)*N$20,IF($L323=11,($I323-$J323)*N$21,IF($L323=12,($I323-$J323)*N$22,IF($L323=13,($I323-$J323)*N$23,IF($L323=14,($I323-$J323)*N$24,IF($L323=15,($I323-$J323)*N$25,IF($L323=16,($I323-$J323)*N$26,0))))))))</f>
        <v>0</v>
      </c>
      <c r="N323" s="224">
        <f t="shared" si="160"/>
        <v>0</v>
      </c>
      <c r="O323" s="224">
        <f t="shared" si="160"/>
        <v>0</v>
      </c>
      <c r="P323" s="224">
        <f t="shared" si="160"/>
        <v>0</v>
      </c>
      <c r="Q323" s="224">
        <f t="shared" si="160"/>
        <v>0</v>
      </c>
      <c r="R323" s="225">
        <f t="shared" si="160"/>
        <v>0</v>
      </c>
      <c r="S323" s="121">
        <f t="shared" ref="S323:X330" si="161">IF($L323=1,$K323*N$11,IF($L323=2,$K323*N$12,IF($L323=3,$K323*N$13,IF($L323=4,$K323*N$14,IF($L323=5,$K323*N$15,IF($L323=6,$K323*N$16,IF($L323=7,$K323*N$17,IF($L323=8,$K323*N$18,0))))))))+IF($L323=9,$K323*N$19,IF($L323=10,$K323*N$20,IF($L323=11,$K323*N$21,IF($L323=12,$K323*N$22,IF($L323=13,$K323*N$23,IF($L323=14,$K323*N$24,IF($L323=15,$K323*N$25,IF($L323=16,$K323*N$26,0))))))))</f>
        <v>0</v>
      </c>
      <c r="T323" s="104">
        <f t="shared" si="161"/>
        <v>0</v>
      </c>
      <c r="U323" s="104">
        <f t="shared" si="161"/>
        <v>0</v>
      </c>
      <c r="V323" s="104">
        <f t="shared" si="161"/>
        <v>0</v>
      </c>
      <c r="W323" s="104">
        <f t="shared" si="161"/>
        <v>0</v>
      </c>
      <c r="X323" s="105">
        <f t="shared" si="161"/>
        <v>0</v>
      </c>
      <c r="Z323" s="185"/>
      <c r="AA323" s="186"/>
      <c r="AB323" s="189"/>
    </row>
    <row r="324" spans="2:28" x14ac:dyDescent="0.2">
      <c r="B324" s="84"/>
      <c r="C324" s="35"/>
      <c r="D324" s="99"/>
      <c r="E324" s="99"/>
      <c r="F324" s="40"/>
      <c r="G324" s="45"/>
      <c r="H324" s="40"/>
      <c r="I324" s="104">
        <f t="shared" ref="I324:I330" si="162">H324*F324</f>
        <v>0</v>
      </c>
      <c r="J324" s="241"/>
      <c r="K324" s="129"/>
      <c r="L324" s="130"/>
      <c r="M324" s="223">
        <f t="shared" si="160"/>
        <v>0</v>
      </c>
      <c r="N324" s="224">
        <f t="shared" si="160"/>
        <v>0</v>
      </c>
      <c r="O324" s="224">
        <f t="shared" si="160"/>
        <v>0</v>
      </c>
      <c r="P324" s="224">
        <f t="shared" si="160"/>
        <v>0</v>
      </c>
      <c r="Q324" s="224">
        <f t="shared" si="160"/>
        <v>0</v>
      </c>
      <c r="R324" s="225">
        <f t="shared" si="160"/>
        <v>0</v>
      </c>
      <c r="S324" s="121">
        <f t="shared" si="161"/>
        <v>0</v>
      </c>
      <c r="T324" s="104">
        <f t="shared" si="161"/>
        <v>0</v>
      </c>
      <c r="U324" s="104">
        <f t="shared" si="161"/>
        <v>0</v>
      </c>
      <c r="V324" s="104">
        <f t="shared" si="161"/>
        <v>0</v>
      </c>
      <c r="W324" s="104">
        <f t="shared" si="161"/>
        <v>0</v>
      </c>
      <c r="X324" s="105">
        <f t="shared" si="161"/>
        <v>0</v>
      </c>
      <c r="Z324" s="185"/>
      <c r="AA324" s="186"/>
      <c r="AB324" s="189"/>
    </row>
    <row r="325" spans="2:28" x14ac:dyDescent="0.2">
      <c r="B325" s="84"/>
      <c r="C325" s="35"/>
      <c r="D325" s="99"/>
      <c r="E325" s="99"/>
      <c r="F325" s="40"/>
      <c r="G325" s="45"/>
      <c r="H325" s="40"/>
      <c r="I325" s="104">
        <f t="shared" si="162"/>
        <v>0</v>
      </c>
      <c r="J325" s="241"/>
      <c r="K325" s="129"/>
      <c r="L325" s="130"/>
      <c r="M325" s="223">
        <f t="shared" si="160"/>
        <v>0</v>
      </c>
      <c r="N325" s="224">
        <f t="shared" si="160"/>
        <v>0</v>
      </c>
      <c r="O325" s="224">
        <f t="shared" si="160"/>
        <v>0</v>
      </c>
      <c r="P325" s="224">
        <f t="shared" si="160"/>
        <v>0</v>
      </c>
      <c r="Q325" s="224">
        <f t="shared" si="160"/>
        <v>0</v>
      </c>
      <c r="R325" s="225">
        <f t="shared" si="160"/>
        <v>0</v>
      </c>
      <c r="S325" s="121">
        <f t="shared" si="161"/>
        <v>0</v>
      </c>
      <c r="T325" s="104">
        <f t="shared" si="161"/>
        <v>0</v>
      </c>
      <c r="U325" s="104">
        <f t="shared" si="161"/>
        <v>0</v>
      </c>
      <c r="V325" s="104">
        <f t="shared" si="161"/>
        <v>0</v>
      </c>
      <c r="W325" s="104">
        <f t="shared" si="161"/>
        <v>0</v>
      </c>
      <c r="X325" s="105">
        <f t="shared" si="161"/>
        <v>0</v>
      </c>
      <c r="Z325" s="185"/>
      <c r="AA325" s="186"/>
      <c r="AB325" s="189"/>
    </row>
    <row r="326" spans="2:28" x14ac:dyDescent="0.2">
      <c r="B326" s="84"/>
      <c r="C326" s="35"/>
      <c r="D326" s="99"/>
      <c r="E326" s="99"/>
      <c r="F326" s="40"/>
      <c r="G326" s="45"/>
      <c r="H326" s="40"/>
      <c r="I326" s="104">
        <f t="shared" si="162"/>
        <v>0</v>
      </c>
      <c r="J326" s="241"/>
      <c r="K326" s="129"/>
      <c r="L326" s="130"/>
      <c r="M326" s="223">
        <f t="shared" si="160"/>
        <v>0</v>
      </c>
      <c r="N326" s="224">
        <f t="shared" si="160"/>
        <v>0</v>
      </c>
      <c r="O326" s="224">
        <f t="shared" si="160"/>
        <v>0</v>
      </c>
      <c r="P326" s="224">
        <f t="shared" si="160"/>
        <v>0</v>
      </c>
      <c r="Q326" s="224">
        <f t="shared" si="160"/>
        <v>0</v>
      </c>
      <c r="R326" s="225">
        <f t="shared" si="160"/>
        <v>0</v>
      </c>
      <c r="S326" s="121">
        <f t="shared" si="161"/>
        <v>0</v>
      </c>
      <c r="T326" s="104">
        <f t="shared" si="161"/>
        <v>0</v>
      </c>
      <c r="U326" s="104">
        <f t="shared" si="161"/>
        <v>0</v>
      </c>
      <c r="V326" s="104">
        <f t="shared" si="161"/>
        <v>0</v>
      </c>
      <c r="W326" s="104">
        <f t="shared" si="161"/>
        <v>0</v>
      </c>
      <c r="X326" s="105">
        <f t="shared" si="161"/>
        <v>0</v>
      </c>
      <c r="Z326" s="185"/>
      <c r="AA326" s="186"/>
      <c r="AB326" s="189"/>
    </row>
    <row r="327" spans="2:28" x14ac:dyDescent="0.2">
      <c r="B327" s="84"/>
      <c r="C327" s="35"/>
      <c r="D327" s="99"/>
      <c r="E327" s="99"/>
      <c r="F327" s="40"/>
      <c r="G327" s="45"/>
      <c r="H327" s="40"/>
      <c r="I327" s="104">
        <f t="shared" si="162"/>
        <v>0</v>
      </c>
      <c r="J327" s="241"/>
      <c r="K327" s="129"/>
      <c r="L327" s="130"/>
      <c r="M327" s="223">
        <f t="shared" si="160"/>
        <v>0</v>
      </c>
      <c r="N327" s="224">
        <f t="shared" si="160"/>
        <v>0</v>
      </c>
      <c r="O327" s="224">
        <f t="shared" si="160"/>
        <v>0</v>
      </c>
      <c r="P327" s="224">
        <f t="shared" si="160"/>
        <v>0</v>
      </c>
      <c r="Q327" s="224">
        <f t="shared" si="160"/>
        <v>0</v>
      </c>
      <c r="R327" s="225">
        <f t="shared" si="160"/>
        <v>0</v>
      </c>
      <c r="S327" s="121">
        <f t="shared" si="161"/>
        <v>0</v>
      </c>
      <c r="T327" s="104">
        <f t="shared" si="161"/>
        <v>0</v>
      </c>
      <c r="U327" s="104">
        <f t="shared" si="161"/>
        <v>0</v>
      </c>
      <c r="V327" s="104">
        <f t="shared" si="161"/>
        <v>0</v>
      </c>
      <c r="W327" s="104">
        <f t="shared" si="161"/>
        <v>0</v>
      </c>
      <c r="X327" s="105">
        <f t="shared" si="161"/>
        <v>0</v>
      </c>
      <c r="Z327" s="185"/>
      <c r="AA327" s="186"/>
      <c r="AB327" s="189"/>
    </row>
    <row r="328" spans="2:28" x14ac:dyDescent="0.2">
      <c r="B328" s="84"/>
      <c r="C328" s="35"/>
      <c r="D328" s="99"/>
      <c r="E328" s="99"/>
      <c r="F328" s="40"/>
      <c r="G328" s="45"/>
      <c r="H328" s="40"/>
      <c r="I328" s="104">
        <f t="shared" si="162"/>
        <v>0</v>
      </c>
      <c r="J328" s="241"/>
      <c r="K328" s="129"/>
      <c r="L328" s="130"/>
      <c r="M328" s="223">
        <f t="shared" si="160"/>
        <v>0</v>
      </c>
      <c r="N328" s="224">
        <f t="shared" si="160"/>
        <v>0</v>
      </c>
      <c r="O328" s="224">
        <f t="shared" si="160"/>
        <v>0</v>
      </c>
      <c r="P328" s="224">
        <f t="shared" si="160"/>
        <v>0</v>
      </c>
      <c r="Q328" s="224">
        <f t="shared" si="160"/>
        <v>0</v>
      </c>
      <c r="R328" s="225">
        <f t="shared" si="160"/>
        <v>0</v>
      </c>
      <c r="S328" s="121">
        <f t="shared" si="161"/>
        <v>0</v>
      </c>
      <c r="T328" s="104">
        <f t="shared" si="161"/>
        <v>0</v>
      </c>
      <c r="U328" s="104">
        <f t="shared" si="161"/>
        <v>0</v>
      </c>
      <c r="V328" s="104">
        <f t="shared" si="161"/>
        <v>0</v>
      </c>
      <c r="W328" s="104">
        <f t="shared" si="161"/>
        <v>0</v>
      </c>
      <c r="X328" s="105">
        <f t="shared" si="161"/>
        <v>0</v>
      </c>
      <c r="Z328" s="185"/>
      <c r="AA328" s="186"/>
      <c r="AB328" s="189"/>
    </row>
    <row r="329" spans="2:28" x14ac:dyDescent="0.2">
      <c r="B329" s="84"/>
      <c r="C329" s="35"/>
      <c r="D329" s="99"/>
      <c r="E329" s="99"/>
      <c r="F329" s="40"/>
      <c r="G329" s="45"/>
      <c r="H329" s="40"/>
      <c r="I329" s="104">
        <f t="shared" si="162"/>
        <v>0</v>
      </c>
      <c r="J329" s="241"/>
      <c r="K329" s="129"/>
      <c r="L329" s="130"/>
      <c r="M329" s="223">
        <f t="shared" si="160"/>
        <v>0</v>
      </c>
      <c r="N329" s="224">
        <f t="shared" si="160"/>
        <v>0</v>
      </c>
      <c r="O329" s="224">
        <f t="shared" si="160"/>
        <v>0</v>
      </c>
      <c r="P329" s="224">
        <f t="shared" si="160"/>
        <v>0</v>
      </c>
      <c r="Q329" s="224">
        <f t="shared" si="160"/>
        <v>0</v>
      </c>
      <c r="R329" s="225">
        <f t="shared" si="160"/>
        <v>0</v>
      </c>
      <c r="S329" s="121">
        <f t="shared" si="161"/>
        <v>0</v>
      </c>
      <c r="T329" s="104">
        <f t="shared" si="161"/>
        <v>0</v>
      </c>
      <c r="U329" s="104">
        <f t="shared" si="161"/>
        <v>0</v>
      </c>
      <c r="V329" s="104">
        <f t="shared" si="161"/>
        <v>0</v>
      </c>
      <c r="W329" s="104">
        <f t="shared" si="161"/>
        <v>0</v>
      </c>
      <c r="X329" s="105">
        <f t="shared" si="161"/>
        <v>0</v>
      </c>
      <c r="Z329" s="185"/>
      <c r="AA329" s="186"/>
      <c r="AB329" s="189"/>
    </row>
    <row r="330" spans="2:28" x14ac:dyDescent="0.2">
      <c r="B330" s="84"/>
      <c r="C330" s="35"/>
      <c r="D330" s="99"/>
      <c r="E330" s="99"/>
      <c r="F330" s="40"/>
      <c r="G330" s="45"/>
      <c r="H330" s="40"/>
      <c r="I330" s="104">
        <f t="shared" si="162"/>
        <v>0</v>
      </c>
      <c r="J330" s="241"/>
      <c r="K330" s="129"/>
      <c r="L330" s="130"/>
      <c r="M330" s="223">
        <f t="shared" si="160"/>
        <v>0</v>
      </c>
      <c r="N330" s="224">
        <f t="shared" si="160"/>
        <v>0</v>
      </c>
      <c r="O330" s="224">
        <f t="shared" si="160"/>
        <v>0</v>
      </c>
      <c r="P330" s="224">
        <f t="shared" si="160"/>
        <v>0</v>
      </c>
      <c r="Q330" s="224">
        <f t="shared" si="160"/>
        <v>0</v>
      </c>
      <c r="R330" s="225">
        <f t="shared" si="160"/>
        <v>0</v>
      </c>
      <c r="S330" s="121">
        <f t="shared" si="161"/>
        <v>0</v>
      </c>
      <c r="T330" s="104">
        <f t="shared" si="161"/>
        <v>0</v>
      </c>
      <c r="U330" s="104">
        <f t="shared" si="161"/>
        <v>0</v>
      </c>
      <c r="V330" s="104">
        <f t="shared" si="161"/>
        <v>0</v>
      </c>
      <c r="W330" s="104">
        <f t="shared" si="161"/>
        <v>0</v>
      </c>
      <c r="X330" s="105">
        <f t="shared" si="161"/>
        <v>0</v>
      </c>
      <c r="Z330" s="185"/>
      <c r="AA330" s="186"/>
      <c r="AB330" s="189"/>
    </row>
    <row r="331" spans="2:28" x14ac:dyDescent="0.2">
      <c r="B331" s="84">
        <v>540</v>
      </c>
      <c r="C331" s="35" t="s">
        <v>70</v>
      </c>
      <c r="D331" s="85"/>
      <c r="E331" s="85"/>
      <c r="F331" s="86"/>
      <c r="G331" s="87"/>
      <c r="H331" s="86"/>
      <c r="I331" s="122"/>
      <c r="J331" s="122"/>
      <c r="K331" s="88"/>
      <c r="L331" s="89"/>
      <c r="M331" s="123"/>
      <c r="N331" s="122"/>
      <c r="O331" s="122"/>
      <c r="P331" s="122"/>
      <c r="Q331" s="122"/>
      <c r="R331" s="124"/>
      <c r="S331" s="125"/>
      <c r="T331" s="122"/>
      <c r="U331" s="122"/>
      <c r="V331" s="122"/>
      <c r="W331" s="122"/>
      <c r="X331" s="124"/>
      <c r="Z331" s="185"/>
      <c r="AA331" s="186"/>
      <c r="AB331" s="189"/>
    </row>
    <row r="332" spans="2:28" x14ac:dyDescent="0.2">
      <c r="B332" s="84"/>
      <c r="C332" s="35" t="s">
        <v>41</v>
      </c>
      <c r="D332" s="99"/>
      <c r="E332" s="99"/>
      <c r="F332" s="40"/>
      <c r="G332" s="45"/>
      <c r="H332" s="40"/>
      <c r="I332" s="104">
        <f>H332*F332</f>
        <v>0</v>
      </c>
      <c r="J332" s="241"/>
      <c r="K332" s="129"/>
      <c r="L332" s="130"/>
      <c r="M332" s="223">
        <f t="shared" ref="M332:R338" si="163">IF($L332=1,($I332-$J332)*N$11,IF($L332=2,($I332-$J332)*N$12,IF($L332=3,($I332-$J332)*N$13,IF($L332=4,($I332-$J332)*N$14,IF($L332=5,($I332-$J332)*N$15,IF($L332=6,($I332-$J332)*N$16,IF($L332=7,($I332-$J332)*N$17,IF($L332=8,($I332-$J332)*N$18,0))))))))+IF($L332=9,($I332-$J332)*N$19,IF($L332=10,($I332-$J332)*N$20,IF($L332=11,($I332-$J332)*N$21,IF($L332=12,($I332-$J332)*N$22,IF($L332=13,($I332-$J332)*N$23,IF($L332=14,($I332-$J332)*N$24,IF($L332=15,($I332-$J332)*N$25,IF($L332=16,($I332-$J332)*N$26,0))))))))</f>
        <v>0</v>
      </c>
      <c r="N332" s="224">
        <f t="shared" si="163"/>
        <v>0</v>
      </c>
      <c r="O332" s="224">
        <f t="shared" si="163"/>
        <v>0</v>
      </c>
      <c r="P332" s="224">
        <f t="shared" si="163"/>
        <v>0</v>
      </c>
      <c r="Q332" s="224">
        <f t="shared" si="163"/>
        <v>0</v>
      </c>
      <c r="R332" s="225">
        <f t="shared" si="163"/>
        <v>0</v>
      </c>
      <c r="S332" s="121">
        <f t="shared" ref="S332:X338" si="164">IF($L332=1,$K332*N$11,IF($L332=2,$K332*N$12,IF($L332=3,$K332*N$13,IF($L332=4,$K332*N$14,IF($L332=5,$K332*N$15,IF($L332=6,$K332*N$16,IF($L332=7,$K332*N$17,IF($L332=8,$K332*N$18,0))))))))+IF($L332=9,$K332*N$19,IF($L332=10,$K332*N$20,IF($L332=11,$K332*N$21,IF($L332=12,$K332*N$22,IF($L332=13,$K332*N$23,IF($L332=14,$K332*N$24,IF($L332=15,$K332*N$25,IF($L332=16,$K332*N$26,0))))))))</f>
        <v>0</v>
      </c>
      <c r="T332" s="104">
        <f t="shared" si="164"/>
        <v>0</v>
      </c>
      <c r="U332" s="104">
        <f t="shared" si="164"/>
        <v>0</v>
      </c>
      <c r="V332" s="104">
        <f t="shared" si="164"/>
        <v>0</v>
      </c>
      <c r="W332" s="104">
        <f t="shared" si="164"/>
        <v>0</v>
      </c>
      <c r="X332" s="105">
        <f t="shared" si="164"/>
        <v>0</v>
      </c>
      <c r="Z332" s="185"/>
      <c r="AA332" s="186"/>
      <c r="AB332" s="189"/>
    </row>
    <row r="333" spans="2:28" x14ac:dyDescent="0.2">
      <c r="B333" s="84"/>
      <c r="C333" s="35"/>
      <c r="D333" s="99"/>
      <c r="E333" s="99"/>
      <c r="F333" s="40"/>
      <c r="G333" s="45"/>
      <c r="H333" s="40"/>
      <c r="I333" s="104">
        <f t="shared" ref="I333:I338" si="165">H333*F333</f>
        <v>0</v>
      </c>
      <c r="J333" s="241"/>
      <c r="K333" s="129"/>
      <c r="L333" s="130"/>
      <c r="M333" s="223">
        <f t="shared" si="163"/>
        <v>0</v>
      </c>
      <c r="N333" s="224">
        <f t="shared" si="163"/>
        <v>0</v>
      </c>
      <c r="O333" s="224">
        <f t="shared" si="163"/>
        <v>0</v>
      </c>
      <c r="P333" s="224">
        <f t="shared" si="163"/>
        <v>0</v>
      </c>
      <c r="Q333" s="224">
        <f t="shared" si="163"/>
        <v>0</v>
      </c>
      <c r="R333" s="225">
        <f t="shared" si="163"/>
        <v>0</v>
      </c>
      <c r="S333" s="121">
        <f t="shared" si="164"/>
        <v>0</v>
      </c>
      <c r="T333" s="104">
        <f t="shared" si="164"/>
        <v>0</v>
      </c>
      <c r="U333" s="104">
        <f t="shared" si="164"/>
        <v>0</v>
      </c>
      <c r="V333" s="104">
        <f t="shared" si="164"/>
        <v>0</v>
      </c>
      <c r="W333" s="104">
        <f t="shared" si="164"/>
        <v>0</v>
      </c>
      <c r="X333" s="105">
        <f t="shared" si="164"/>
        <v>0</v>
      </c>
      <c r="Z333" s="185"/>
      <c r="AA333" s="186"/>
      <c r="AB333" s="189"/>
    </row>
    <row r="334" spans="2:28" x14ac:dyDescent="0.2">
      <c r="B334" s="84"/>
      <c r="C334" s="35"/>
      <c r="D334" s="99"/>
      <c r="E334" s="99"/>
      <c r="F334" s="40"/>
      <c r="G334" s="45"/>
      <c r="H334" s="40"/>
      <c r="I334" s="104">
        <f t="shared" si="165"/>
        <v>0</v>
      </c>
      <c r="J334" s="241"/>
      <c r="K334" s="129"/>
      <c r="L334" s="130"/>
      <c r="M334" s="223">
        <f t="shared" si="163"/>
        <v>0</v>
      </c>
      <c r="N334" s="224">
        <f t="shared" si="163"/>
        <v>0</v>
      </c>
      <c r="O334" s="224">
        <f t="shared" si="163"/>
        <v>0</v>
      </c>
      <c r="P334" s="224">
        <f t="shared" si="163"/>
        <v>0</v>
      </c>
      <c r="Q334" s="224">
        <f t="shared" si="163"/>
        <v>0</v>
      </c>
      <c r="R334" s="225">
        <f t="shared" si="163"/>
        <v>0</v>
      </c>
      <c r="S334" s="121">
        <f t="shared" si="164"/>
        <v>0</v>
      </c>
      <c r="T334" s="104">
        <f t="shared" si="164"/>
        <v>0</v>
      </c>
      <c r="U334" s="104">
        <f t="shared" si="164"/>
        <v>0</v>
      </c>
      <c r="V334" s="104">
        <f t="shared" si="164"/>
        <v>0</v>
      </c>
      <c r="W334" s="104">
        <f t="shared" si="164"/>
        <v>0</v>
      </c>
      <c r="X334" s="105">
        <f t="shared" si="164"/>
        <v>0</v>
      </c>
      <c r="Z334" s="185"/>
      <c r="AA334" s="186"/>
      <c r="AB334" s="189"/>
    </row>
    <row r="335" spans="2:28" x14ac:dyDescent="0.2">
      <c r="B335" s="84"/>
      <c r="C335" s="35"/>
      <c r="D335" s="99"/>
      <c r="E335" s="99"/>
      <c r="F335" s="40"/>
      <c r="G335" s="45"/>
      <c r="H335" s="40"/>
      <c r="I335" s="104">
        <f t="shared" si="165"/>
        <v>0</v>
      </c>
      <c r="J335" s="241"/>
      <c r="K335" s="129"/>
      <c r="L335" s="130"/>
      <c r="M335" s="223">
        <f t="shared" si="163"/>
        <v>0</v>
      </c>
      <c r="N335" s="224">
        <f t="shared" si="163"/>
        <v>0</v>
      </c>
      <c r="O335" s="224">
        <f t="shared" si="163"/>
        <v>0</v>
      </c>
      <c r="P335" s="224">
        <f t="shared" si="163"/>
        <v>0</v>
      </c>
      <c r="Q335" s="224">
        <f t="shared" si="163"/>
        <v>0</v>
      </c>
      <c r="R335" s="225">
        <f t="shared" si="163"/>
        <v>0</v>
      </c>
      <c r="S335" s="121">
        <f t="shared" si="164"/>
        <v>0</v>
      </c>
      <c r="T335" s="104">
        <f t="shared" si="164"/>
        <v>0</v>
      </c>
      <c r="U335" s="104">
        <f t="shared" si="164"/>
        <v>0</v>
      </c>
      <c r="V335" s="104">
        <f t="shared" si="164"/>
        <v>0</v>
      </c>
      <c r="W335" s="104">
        <f t="shared" si="164"/>
        <v>0</v>
      </c>
      <c r="X335" s="105">
        <f t="shared" si="164"/>
        <v>0</v>
      </c>
      <c r="Z335" s="185"/>
      <c r="AA335" s="186"/>
      <c r="AB335" s="189"/>
    </row>
    <row r="336" spans="2:28" x14ac:dyDescent="0.2">
      <c r="B336" s="84"/>
      <c r="C336" s="35"/>
      <c r="D336" s="99"/>
      <c r="E336" s="99"/>
      <c r="F336" s="40"/>
      <c r="G336" s="45"/>
      <c r="H336" s="40"/>
      <c r="I336" s="104">
        <f t="shared" si="165"/>
        <v>0</v>
      </c>
      <c r="J336" s="241"/>
      <c r="K336" s="129"/>
      <c r="L336" s="130"/>
      <c r="M336" s="223">
        <f t="shared" si="163"/>
        <v>0</v>
      </c>
      <c r="N336" s="224">
        <f t="shared" si="163"/>
        <v>0</v>
      </c>
      <c r="O336" s="224">
        <f t="shared" si="163"/>
        <v>0</v>
      </c>
      <c r="P336" s="224">
        <f t="shared" si="163"/>
        <v>0</v>
      </c>
      <c r="Q336" s="224">
        <f t="shared" si="163"/>
        <v>0</v>
      </c>
      <c r="R336" s="225">
        <f t="shared" si="163"/>
        <v>0</v>
      </c>
      <c r="S336" s="121">
        <f t="shared" si="164"/>
        <v>0</v>
      </c>
      <c r="T336" s="104">
        <f t="shared" si="164"/>
        <v>0</v>
      </c>
      <c r="U336" s="104">
        <f t="shared" si="164"/>
        <v>0</v>
      </c>
      <c r="V336" s="104">
        <f t="shared" si="164"/>
        <v>0</v>
      </c>
      <c r="W336" s="104">
        <f t="shared" si="164"/>
        <v>0</v>
      </c>
      <c r="X336" s="105">
        <f t="shared" si="164"/>
        <v>0</v>
      </c>
      <c r="Z336" s="185"/>
      <c r="AA336" s="186"/>
      <c r="AB336" s="189"/>
    </row>
    <row r="337" spans="2:28" x14ac:dyDescent="0.2">
      <c r="B337" s="84"/>
      <c r="C337" s="35"/>
      <c r="D337" s="99"/>
      <c r="E337" s="99"/>
      <c r="F337" s="40"/>
      <c r="G337" s="45"/>
      <c r="H337" s="40"/>
      <c r="I337" s="104">
        <f t="shared" si="165"/>
        <v>0</v>
      </c>
      <c r="J337" s="241"/>
      <c r="K337" s="129"/>
      <c r="L337" s="130"/>
      <c r="M337" s="223">
        <f t="shared" si="163"/>
        <v>0</v>
      </c>
      <c r="N337" s="224">
        <f t="shared" si="163"/>
        <v>0</v>
      </c>
      <c r="O337" s="224">
        <f t="shared" si="163"/>
        <v>0</v>
      </c>
      <c r="P337" s="224">
        <f t="shared" si="163"/>
        <v>0</v>
      </c>
      <c r="Q337" s="224">
        <f t="shared" si="163"/>
        <v>0</v>
      </c>
      <c r="R337" s="225">
        <f t="shared" si="163"/>
        <v>0</v>
      </c>
      <c r="S337" s="121">
        <f t="shared" si="164"/>
        <v>0</v>
      </c>
      <c r="T337" s="104">
        <f t="shared" si="164"/>
        <v>0</v>
      </c>
      <c r="U337" s="104">
        <f t="shared" si="164"/>
        <v>0</v>
      </c>
      <c r="V337" s="104">
        <f t="shared" si="164"/>
        <v>0</v>
      </c>
      <c r="W337" s="104">
        <f t="shared" si="164"/>
        <v>0</v>
      </c>
      <c r="X337" s="105">
        <f t="shared" si="164"/>
        <v>0</v>
      </c>
      <c r="Z337" s="185"/>
      <c r="AA337" s="186"/>
      <c r="AB337" s="189"/>
    </row>
    <row r="338" spans="2:28" x14ac:dyDescent="0.2">
      <c r="B338" s="84"/>
      <c r="C338" s="35"/>
      <c r="D338" s="99"/>
      <c r="E338" s="99"/>
      <c r="F338" s="40"/>
      <c r="G338" s="45"/>
      <c r="H338" s="40"/>
      <c r="I338" s="104">
        <f t="shared" si="165"/>
        <v>0</v>
      </c>
      <c r="J338" s="241"/>
      <c r="K338" s="129"/>
      <c r="L338" s="130"/>
      <c r="M338" s="223">
        <f t="shared" si="163"/>
        <v>0</v>
      </c>
      <c r="N338" s="224">
        <f t="shared" si="163"/>
        <v>0</v>
      </c>
      <c r="O338" s="224">
        <f t="shared" si="163"/>
        <v>0</v>
      </c>
      <c r="P338" s="224">
        <f t="shared" si="163"/>
        <v>0</v>
      </c>
      <c r="Q338" s="224">
        <f t="shared" si="163"/>
        <v>0</v>
      </c>
      <c r="R338" s="225">
        <f t="shared" si="163"/>
        <v>0</v>
      </c>
      <c r="S338" s="121">
        <f t="shared" si="164"/>
        <v>0</v>
      </c>
      <c r="T338" s="104">
        <f t="shared" si="164"/>
        <v>0</v>
      </c>
      <c r="U338" s="104">
        <f t="shared" si="164"/>
        <v>0</v>
      </c>
      <c r="V338" s="104">
        <f t="shared" si="164"/>
        <v>0</v>
      </c>
      <c r="W338" s="104">
        <f t="shared" si="164"/>
        <v>0</v>
      </c>
      <c r="X338" s="105">
        <f t="shared" si="164"/>
        <v>0</v>
      </c>
      <c r="Z338" s="185"/>
      <c r="AA338" s="186"/>
      <c r="AB338" s="189"/>
    </row>
    <row r="339" spans="2:28" x14ac:dyDescent="0.2">
      <c r="B339" s="84">
        <v>550</v>
      </c>
      <c r="C339" s="35" t="s">
        <v>71</v>
      </c>
      <c r="D339" s="85"/>
      <c r="E339" s="85"/>
      <c r="F339" s="86"/>
      <c r="G339" s="87"/>
      <c r="H339" s="86"/>
      <c r="I339" s="122"/>
      <c r="J339" s="122"/>
      <c r="K339" s="88"/>
      <c r="L339" s="89"/>
      <c r="M339" s="123"/>
      <c r="N339" s="122"/>
      <c r="O339" s="122"/>
      <c r="P339" s="122"/>
      <c r="Q339" s="122"/>
      <c r="R339" s="124"/>
      <c r="S339" s="125"/>
      <c r="T339" s="122"/>
      <c r="U339" s="122"/>
      <c r="V339" s="122"/>
      <c r="W339" s="122"/>
      <c r="X339" s="124"/>
      <c r="Z339" s="185"/>
      <c r="AA339" s="186"/>
      <c r="AB339" s="189"/>
    </row>
    <row r="340" spans="2:28" x14ac:dyDescent="0.2">
      <c r="B340" s="92"/>
      <c r="C340" s="35" t="s">
        <v>41</v>
      </c>
      <c r="D340" s="99"/>
      <c r="E340" s="99"/>
      <c r="F340" s="40"/>
      <c r="G340" s="45"/>
      <c r="H340" s="40"/>
      <c r="I340" s="104">
        <f>H340*F340</f>
        <v>0</v>
      </c>
      <c r="J340" s="241"/>
      <c r="K340" s="129"/>
      <c r="L340" s="130"/>
      <c r="M340" s="223">
        <f t="shared" ref="M340:R346" si="166">IF($L340=1,($I340-$J340)*N$11,IF($L340=2,($I340-$J340)*N$12,IF($L340=3,($I340-$J340)*N$13,IF($L340=4,($I340-$J340)*N$14,IF($L340=5,($I340-$J340)*N$15,IF($L340=6,($I340-$J340)*N$16,IF($L340=7,($I340-$J340)*N$17,IF($L340=8,($I340-$J340)*N$18,0))))))))+IF($L340=9,($I340-$J340)*N$19,IF($L340=10,($I340-$J340)*N$20,IF($L340=11,($I340-$J340)*N$21,IF($L340=12,($I340-$J340)*N$22,IF($L340=13,($I340-$J340)*N$23,IF($L340=14,($I340-$J340)*N$24,IF($L340=15,($I340-$J340)*N$25,IF($L340=16,($I340-$J340)*N$26,0))))))))</f>
        <v>0</v>
      </c>
      <c r="N340" s="224">
        <f t="shared" si="166"/>
        <v>0</v>
      </c>
      <c r="O340" s="224">
        <f t="shared" si="166"/>
        <v>0</v>
      </c>
      <c r="P340" s="224">
        <f t="shared" si="166"/>
        <v>0</v>
      </c>
      <c r="Q340" s="224">
        <f t="shared" si="166"/>
        <v>0</v>
      </c>
      <c r="R340" s="225">
        <f t="shared" si="166"/>
        <v>0</v>
      </c>
      <c r="S340" s="121">
        <f t="shared" ref="S340:X346" si="167">IF($L340=1,$K340*N$11,IF($L340=2,$K340*N$12,IF($L340=3,$K340*N$13,IF($L340=4,$K340*N$14,IF($L340=5,$K340*N$15,IF($L340=6,$K340*N$16,IF($L340=7,$K340*N$17,IF($L340=8,$K340*N$18,0))))))))+IF($L340=9,$K340*N$19,IF($L340=10,$K340*N$20,IF($L340=11,$K340*N$21,IF($L340=12,$K340*N$22,IF($L340=13,$K340*N$23,IF($L340=14,$K340*N$24,IF($L340=15,$K340*N$25,IF($L340=16,$K340*N$26,0))))))))</f>
        <v>0</v>
      </c>
      <c r="T340" s="104">
        <f t="shared" si="167"/>
        <v>0</v>
      </c>
      <c r="U340" s="104">
        <f t="shared" si="167"/>
        <v>0</v>
      </c>
      <c r="V340" s="104">
        <f t="shared" si="167"/>
        <v>0</v>
      </c>
      <c r="W340" s="104">
        <f t="shared" si="167"/>
        <v>0</v>
      </c>
      <c r="X340" s="105">
        <f t="shared" si="167"/>
        <v>0</v>
      </c>
      <c r="Z340" s="185"/>
      <c r="AA340" s="186"/>
      <c r="AB340" s="189"/>
    </row>
    <row r="341" spans="2:28" x14ac:dyDescent="0.2">
      <c r="B341" s="92"/>
      <c r="C341" s="35"/>
      <c r="D341" s="99"/>
      <c r="E341" s="99"/>
      <c r="F341" s="40"/>
      <c r="G341" s="45"/>
      <c r="H341" s="40"/>
      <c r="I341" s="104">
        <f t="shared" ref="I341:I346" si="168">H341*F341</f>
        <v>0</v>
      </c>
      <c r="J341" s="241"/>
      <c r="K341" s="129"/>
      <c r="L341" s="130"/>
      <c r="M341" s="223">
        <f t="shared" si="166"/>
        <v>0</v>
      </c>
      <c r="N341" s="224">
        <f t="shared" si="166"/>
        <v>0</v>
      </c>
      <c r="O341" s="224">
        <f t="shared" si="166"/>
        <v>0</v>
      </c>
      <c r="P341" s="224">
        <f t="shared" si="166"/>
        <v>0</v>
      </c>
      <c r="Q341" s="224">
        <f t="shared" si="166"/>
        <v>0</v>
      </c>
      <c r="R341" s="225">
        <f t="shared" si="166"/>
        <v>0</v>
      </c>
      <c r="S341" s="121">
        <f t="shared" si="167"/>
        <v>0</v>
      </c>
      <c r="T341" s="104">
        <f t="shared" si="167"/>
        <v>0</v>
      </c>
      <c r="U341" s="104">
        <f t="shared" si="167"/>
        <v>0</v>
      </c>
      <c r="V341" s="104">
        <f t="shared" si="167"/>
        <v>0</v>
      </c>
      <c r="W341" s="104">
        <f t="shared" si="167"/>
        <v>0</v>
      </c>
      <c r="X341" s="105">
        <f t="shared" si="167"/>
        <v>0</v>
      </c>
      <c r="Z341" s="185"/>
      <c r="AA341" s="186"/>
      <c r="AB341" s="189"/>
    </row>
    <row r="342" spans="2:28" x14ac:dyDescent="0.2">
      <c r="B342" s="92"/>
      <c r="C342" s="35"/>
      <c r="D342" s="99"/>
      <c r="E342" s="99"/>
      <c r="F342" s="40"/>
      <c r="G342" s="45"/>
      <c r="H342" s="40"/>
      <c r="I342" s="104">
        <f t="shared" si="168"/>
        <v>0</v>
      </c>
      <c r="J342" s="241"/>
      <c r="K342" s="129"/>
      <c r="L342" s="130"/>
      <c r="M342" s="223">
        <f t="shared" si="166"/>
        <v>0</v>
      </c>
      <c r="N342" s="224">
        <f t="shared" si="166"/>
        <v>0</v>
      </c>
      <c r="O342" s="224">
        <f t="shared" si="166"/>
        <v>0</v>
      </c>
      <c r="P342" s="224">
        <f t="shared" si="166"/>
        <v>0</v>
      </c>
      <c r="Q342" s="224">
        <f t="shared" si="166"/>
        <v>0</v>
      </c>
      <c r="R342" s="225">
        <f t="shared" si="166"/>
        <v>0</v>
      </c>
      <c r="S342" s="121">
        <f t="shared" si="167"/>
        <v>0</v>
      </c>
      <c r="T342" s="104">
        <f t="shared" si="167"/>
        <v>0</v>
      </c>
      <c r="U342" s="104">
        <f t="shared" si="167"/>
        <v>0</v>
      </c>
      <c r="V342" s="104">
        <f t="shared" si="167"/>
        <v>0</v>
      </c>
      <c r="W342" s="104">
        <f t="shared" si="167"/>
        <v>0</v>
      </c>
      <c r="X342" s="105">
        <f t="shared" si="167"/>
        <v>0</v>
      </c>
      <c r="Z342" s="185"/>
      <c r="AA342" s="186"/>
      <c r="AB342" s="189"/>
    </row>
    <row r="343" spans="2:28" x14ac:dyDescent="0.2">
      <c r="B343" s="92"/>
      <c r="C343" s="35"/>
      <c r="D343" s="99"/>
      <c r="E343" s="99"/>
      <c r="F343" s="40"/>
      <c r="G343" s="45"/>
      <c r="H343" s="40"/>
      <c r="I343" s="104">
        <f t="shared" si="168"/>
        <v>0</v>
      </c>
      <c r="J343" s="241"/>
      <c r="K343" s="129"/>
      <c r="L343" s="130"/>
      <c r="M343" s="223">
        <f t="shared" si="166"/>
        <v>0</v>
      </c>
      <c r="N343" s="224">
        <f t="shared" si="166"/>
        <v>0</v>
      </c>
      <c r="O343" s="224">
        <f t="shared" si="166"/>
        <v>0</v>
      </c>
      <c r="P343" s="224">
        <f t="shared" si="166"/>
        <v>0</v>
      </c>
      <c r="Q343" s="224">
        <f t="shared" si="166"/>
        <v>0</v>
      </c>
      <c r="R343" s="225">
        <f t="shared" si="166"/>
        <v>0</v>
      </c>
      <c r="S343" s="121">
        <f t="shared" si="167"/>
        <v>0</v>
      </c>
      <c r="T343" s="104">
        <f t="shared" si="167"/>
        <v>0</v>
      </c>
      <c r="U343" s="104">
        <f t="shared" si="167"/>
        <v>0</v>
      </c>
      <c r="V343" s="104">
        <f t="shared" si="167"/>
        <v>0</v>
      </c>
      <c r="W343" s="104">
        <f t="shared" si="167"/>
        <v>0</v>
      </c>
      <c r="X343" s="105">
        <f t="shared" si="167"/>
        <v>0</v>
      </c>
      <c r="Z343" s="185"/>
      <c r="AA343" s="186"/>
      <c r="AB343" s="189"/>
    </row>
    <row r="344" spans="2:28" x14ac:dyDescent="0.2">
      <c r="B344" s="92"/>
      <c r="C344" s="35"/>
      <c r="D344" s="99"/>
      <c r="E344" s="99"/>
      <c r="F344" s="40"/>
      <c r="G344" s="45"/>
      <c r="H344" s="40"/>
      <c r="I344" s="104">
        <f t="shared" si="168"/>
        <v>0</v>
      </c>
      <c r="J344" s="241"/>
      <c r="K344" s="129"/>
      <c r="L344" s="130"/>
      <c r="M344" s="223">
        <f t="shared" si="166"/>
        <v>0</v>
      </c>
      <c r="N344" s="224">
        <f t="shared" si="166"/>
        <v>0</v>
      </c>
      <c r="O344" s="224">
        <f t="shared" si="166"/>
        <v>0</v>
      </c>
      <c r="P344" s="224">
        <f t="shared" si="166"/>
        <v>0</v>
      </c>
      <c r="Q344" s="224">
        <f t="shared" si="166"/>
        <v>0</v>
      </c>
      <c r="R344" s="225">
        <f t="shared" si="166"/>
        <v>0</v>
      </c>
      <c r="S344" s="121">
        <f t="shared" si="167"/>
        <v>0</v>
      </c>
      <c r="T344" s="104">
        <f t="shared" si="167"/>
        <v>0</v>
      </c>
      <c r="U344" s="104">
        <f t="shared" si="167"/>
        <v>0</v>
      </c>
      <c r="V344" s="104">
        <f t="shared" si="167"/>
        <v>0</v>
      </c>
      <c r="W344" s="104">
        <f t="shared" si="167"/>
        <v>0</v>
      </c>
      <c r="X344" s="105">
        <f t="shared" si="167"/>
        <v>0</v>
      </c>
      <c r="Z344" s="185"/>
      <c r="AA344" s="186"/>
      <c r="AB344" s="189"/>
    </row>
    <row r="345" spans="2:28" x14ac:dyDescent="0.2">
      <c r="B345" s="92"/>
      <c r="C345" s="35"/>
      <c r="D345" s="99"/>
      <c r="E345" s="99"/>
      <c r="F345" s="40"/>
      <c r="G345" s="45"/>
      <c r="H345" s="40"/>
      <c r="I345" s="104">
        <f t="shared" si="168"/>
        <v>0</v>
      </c>
      <c r="J345" s="241"/>
      <c r="K345" s="129"/>
      <c r="L345" s="130"/>
      <c r="M345" s="223">
        <f t="shared" si="166"/>
        <v>0</v>
      </c>
      <c r="N345" s="224">
        <f t="shared" si="166"/>
        <v>0</v>
      </c>
      <c r="O345" s="224">
        <f t="shared" si="166"/>
        <v>0</v>
      </c>
      <c r="P345" s="224">
        <f t="shared" si="166"/>
        <v>0</v>
      </c>
      <c r="Q345" s="224">
        <f t="shared" si="166"/>
        <v>0</v>
      </c>
      <c r="R345" s="225">
        <f t="shared" si="166"/>
        <v>0</v>
      </c>
      <c r="S345" s="121">
        <f t="shared" si="167"/>
        <v>0</v>
      </c>
      <c r="T345" s="104">
        <f t="shared" si="167"/>
        <v>0</v>
      </c>
      <c r="U345" s="104">
        <f t="shared" si="167"/>
        <v>0</v>
      </c>
      <c r="V345" s="104">
        <f t="shared" si="167"/>
        <v>0</v>
      </c>
      <c r="W345" s="104">
        <f t="shared" si="167"/>
        <v>0</v>
      </c>
      <c r="X345" s="105">
        <f t="shared" si="167"/>
        <v>0</v>
      </c>
      <c r="Z345" s="185"/>
      <c r="AA345" s="186"/>
      <c r="AB345" s="189"/>
    </row>
    <row r="346" spans="2:28" x14ac:dyDescent="0.2">
      <c r="B346" s="106">
        <v>590</v>
      </c>
      <c r="C346" s="107" t="s">
        <v>72</v>
      </c>
      <c r="D346" s="133"/>
      <c r="E346" s="133"/>
      <c r="F346" s="40"/>
      <c r="G346" s="45"/>
      <c r="H346" s="40"/>
      <c r="I346" s="104">
        <f t="shared" si="168"/>
        <v>0</v>
      </c>
      <c r="J346" s="241"/>
      <c r="K346" s="129"/>
      <c r="L346" s="130"/>
      <c r="M346" s="223">
        <f t="shared" si="166"/>
        <v>0</v>
      </c>
      <c r="N346" s="224">
        <f t="shared" si="166"/>
        <v>0</v>
      </c>
      <c r="O346" s="224">
        <f t="shared" si="166"/>
        <v>0</v>
      </c>
      <c r="P346" s="224">
        <f t="shared" si="166"/>
        <v>0</v>
      </c>
      <c r="Q346" s="224">
        <f t="shared" si="166"/>
        <v>0</v>
      </c>
      <c r="R346" s="225">
        <f t="shared" si="166"/>
        <v>0</v>
      </c>
      <c r="S346" s="121">
        <f t="shared" si="167"/>
        <v>0</v>
      </c>
      <c r="T346" s="104">
        <f t="shared" si="167"/>
        <v>0</v>
      </c>
      <c r="U346" s="104">
        <f t="shared" si="167"/>
        <v>0</v>
      </c>
      <c r="V346" s="104">
        <f t="shared" si="167"/>
        <v>0</v>
      </c>
      <c r="W346" s="104">
        <f t="shared" si="167"/>
        <v>0</v>
      </c>
      <c r="X346" s="105">
        <f t="shared" si="167"/>
        <v>0</v>
      </c>
      <c r="Z346" s="185"/>
      <c r="AA346" s="186"/>
      <c r="AB346" s="189"/>
    </row>
    <row r="347" spans="2:28" x14ac:dyDescent="0.2">
      <c r="B347" s="108">
        <v>500</v>
      </c>
      <c r="C347" s="109" t="s">
        <v>73</v>
      </c>
      <c r="D347" s="110"/>
      <c r="E347" s="110"/>
      <c r="F347" s="111"/>
      <c r="G347" s="109"/>
      <c r="H347" s="111"/>
      <c r="I347" s="111">
        <f>SUM(I301:I346)</f>
        <v>0</v>
      </c>
      <c r="J347" s="111">
        <f>SUM(J301:J346)</f>
        <v>0</v>
      </c>
      <c r="K347" s="112">
        <f>SUM(K301:K346)</f>
        <v>0</v>
      </c>
      <c r="L347" s="113"/>
      <c r="M347" s="114">
        <f t="shared" ref="M347:X347" si="169">SUM(M301:M346)</f>
        <v>0</v>
      </c>
      <c r="N347" s="111">
        <f t="shared" si="169"/>
        <v>0</v>
      </c>
      <c r="O347" s="111">
        <f t="shared" si="169"/>
        <v>0</v>
      </c>
      <c r="P347" s="111">
        <f t="shared" si="169"/>
        <v>0</v>
      </c>
      <c r="Q347" s="111">
        <f t="shared" si="169"/>
        <v>0</v>
      </c>
      <c r="R347" s="112">
        <f t="shared" si="169"/>
        <v>0</v>
      </c>
      <c r="S347" s="115">
        <f t="shared" si="169"/>
        <v>0</v>
      </c>
      <c r="T347" s="111">
        <f t="shared" si="169"/>
        <v>0</v>
      </c>
      <c r="U347" s="111">
        <f t="shared" si="169"/>
        <v>0</v>
      </c>
      <c r="V347" s="111">
        <f t="shared" si="169"/>
        <v>0</v>
      </c>
      <c r="W347" s="111">
        <f t="shared" si="169"/>
        <v>0</v>
      </c>
      <c r="X347" s="112">
        <f t="shared" si="169"/>
        <v>0</v>
      </c>
      <c r="Z347" s="185"/>
      <c r="AA347" s="186"/>
      <c r="AB347" s="189"/>
    </row>
    <row r="348" spans="2:28" x14ac:dyDescent="0.2">
      <c r="B348" s="84">
        <v>610</v>
      </c>
      <c r="C348" s="35" t="s">
        <v>74</v>
      </c>
      <c r="D348" s="85"/>
      <c r="E348" s="85"/>
      <c r="F348" s="86"/>
      <c r="G348" s="87"/>
      <c r="H348" s="86"/>
      <c r="I348" s="122"/>
      <c r="J348" s="122"/>
      <c r="K348" s="88"/>
      <c r="L348" s="89"/>
      <c r="M348" s="123"/>
      <c r="N348" s="122"/>
      <c r="O348" s="122"/>
      <c r="P348" s="122"/>
      <c r="Q348" s="122"/>
      <c r="R348" s="124"/>
      <c r="S348" s="125"/>
      <c r="T348" s="122"/>
      <c r="U348" s="122"/>
      <c r="V348" s="122"/>
      <c r="W348" s="122"/>
      <c r="X348" s="124"/>
      <c r="Z348" s="185"/>
      <c r="AA348" s="186"/>
      <c r="AB348" s="189"/>
    </row>
    <row r="349" spans="2:28" x14ac:dyDescent="0.2">
      <c r="B349" s="137"/>
      <c r="C349" s="35" t="s">
        <v>41</v>
      </c>
      <c r="D349" s="99"/>
      <c r="E349" s="99"/>
      <c r="F349" s="40"/>
      <c r="G349" s="45"/>
      <c r="H349" s="40"/>
      <c r="I349" s="104">
        <f>H349*F349</f>
        <v>0</v>
      </c>
      <c r="J349" s="241"/>
      <c r="K349" s="129"/>
      <c r="L349" s="130"/>
      <c r="M349" s="223">
        <f t="shared" ref="M349:R351" si="170">IF($L349=1,($I349-$J349)*N$11,IF($L349=2,($I349-$J349)*N$12,IF($L349=3,($I349-$J349)*N$13,IF($L349=4,($I349-$J349)*N$14,IF($L349=5,($I349-$J349)*N$15,IF($L349=6,($I349-$J349)*N$16,IF($L349=7,($I349-$J349)*N$17,IF($L349=8,($I349-$J349)*N$18,0))))))))+IF($L349=9,($I349-$J349)*N$19,IF($L349=10,($I349-$J349)*N$20,IF($L349=11,($I349-$J349)*N$21,IF($L349=12,($I349-$J349)*N$22,IF($L349=13,($I349-$J349)*N$23,IF($L349=14,($I349-$J349)*N$24,IF($L349=15,($I349-$J349)*N$25,IF($L349=16,($I349-$J349)*N$26,0))))))))</f>
        <v>0</v>
      </c>
      <c r="N349" s="224">
        <f t="shared" si="170"/>
        <v>0</v>
      </c>
      <c r="O349" s="224">
        <f t="shared" si="170"/>
        <v>0</v>
      </c>
      <c r="P349" s="224">
        <f t="shared" si="170"/>
        <v>0</v>
      </c>
      <c r="Q349" s="224">
        <f t="shared" si="170"/>
        <v>0</v>
      </c>
      <c r="R349" s="225">
        <f t="shared" si="170"/>
        <v>0</v>
      </c>
      <c r="S349" s="121">
        <f t="shared" ref="S349:X351" si="171">IF($L349=1,$K349*N$11,IF($L349=2,$K349*N$12,IF($L349=3,$K349*N$13,IF($L349=4,$K349*N$14,IF($L349=5,$K349*N$15,IF($L349=6,$K349*N$16,IF($L349=7,$K349*N$17,IF($L349=8,$K349*N$18,0))))))))+IF($L349=9,$K349*N$19,IF($L349=10,$K349*N$20,IF($L349=11,$K349*N$21,IF($L349=12,$K349*N$22,IF($L349=13,$K349*N$23,IF($L349=14,$K349*N$24,IF($L349=15,$K349*N$25,IF($L349=16,$K349*N$26,0))))))))</f>
        <v>0</v>
      </c>
      <c r="T349" s="104">
        <f t="shared" si="171"/>
        <v>0</v>
      </c>
      <c r="U349" s="104">
        <f t="shared" si="171"/>
        <v>0</v>
      </c>
      <c r="V349" s="104">
        <f t="shared" si="171"/>
        <v>0</v>
      </c>
      <c r="W349" s="104">
        <f t="shared" si="171"/>
        <v>0</v>
      </c>
      <c r="X349" s="105">
        <f t="shared" si="171"/>
        <v>0</v>
      </c>
      <c r="Z349" s="185"/>
      <c r="AA349" s="186"/>
      <c r="AB349" s="189"/>
    </row>
    <row r="350" spans="2:28" x14ac:dyDescent="0.2">
      <c r="B350" s="137"/>
      <c r="C350" s="35"/>
      <c r="D350" s="99"/>
      <c r="E350" s="99"/>
      <c r="F350" s="40"/>
      <c r="G350" s="45"/>
      <c r="H350" s="40"/>
      <c r="I350" s="104">
        <f>H350*F350</f>
        <v>0</v>
      </c>
      <c r="J350" s="241"/>
      <c r="K350" s="129"/>
      <c r="L350" s="130"/>
      <c r="M350" s="223">
        <f t="shared" si="170"/>
        <v>0</v>
      </c>
      <c r="N350" s="224">
        <f t="shared" si="170"/>
        <v>0</v>
      </c>
      <c r="O350" s="224">
        <f t="shared" si="170"/>
        <v>0</v>
      </c>
      <c r="P350" s="224">
        <f t="shared" si="170"/>
        <v>0</v>
      </c>
      <c r="Q350" s="224">
        <f t="shared" si="170"/>
        <v>0</v>
      </c>
      <c r="R350" s="225">
        <f t="shared" si="170"/>
        <v>0</v>
      </c>
      <c r="S350" s="121">
        <f t="shared" si="171"/>
        <v>0</v>
      </c>
      <c r="T350" s="104">
        <f t="shared" si="171"/>
        <v>0</v>
      </c>
      <c r="U350" s="104">
        <f t="shared" si="171"/>
        <v>0</v>
      </c>
      <c r="V350" s="104">
        <f t="shared" si="171"/>
        <v>0</v>
      </c>
      <c r="W350" s="104">
        <f t="shared" si="171"/>
        <v>0</v>
      </c>
      <c r="X350" s="105">
        <f t="shared" si="171"/>
        <v>0</v>
      </c>
      <c r="Z350" s="185"/>
      <c r="AA350" s="186"/>
      <c r="AB350" s="189"/>
    </row>
    <row r="351" spans="2:28" x14ac:dyDescent="0.2">
      <c r="B351" s="137"/>
      <c r="C351" s="35"/>
      <c r="D351" s="99"/>
      <c r="E351" s="99"/>
      <c r="F351" s="40"/>
      <c r="G351" s="45"/>
      <c r="H351" s="40"/>
      <c r="I351" s="104">
        <f>H351*F351</f>
        <v>0</v>
      </c>
      <c r="J351" s="241"/>
      <c r="K351" s="129"/>
      <c r="L351" s="130"/>
      <c r="M351" s="223">
        <f t="shared" si="170"/>
        <v>0</v>
      </c>
      <c r="N351" s="224">
        <f t="shared" si="170"/>
        <v>0</v>
      </c>
      <c r="O351" s="224">
        <f t="shared" si="170"/>
        <v>0</v>
      </c>
      <c r="P351" s="224">
        <f t="shared" si="170"/>
        <v>0</v>
      </c>
      <c r="Q351" s="224">
        <f t="shared" si="170"/>
        <v>0</v>
      </c>
      <c r="R351" s="225">
        <f t="shared" si="170"/>
        <v>0</v>
      </c>
      <c r="S351" s="121">
        <f t="shared" si="171"/>
        <v>0</v>
      </c>
      <c r="T351" s="104">
        <f t="shared" si="171"/>
        <v>0</v>
      </c>
      <c r="U351" s="104">
        <f t="shared" si="171"/>
        <v>0</v>
      </c>
      <c r="V351" s="104">
        <f t="shared" si="171"/>
        <v>0</v>
      </c>
      <c r="W351" s="104">
        <f t="shared" si="171"/>
        <v>0</v>
      </c>
      <c r="X351" s="105">
        <f t="shared" si="171"/>
        <v>0</v>
      </c>
      <c r="Z351" s="185"/>
      <c r="AA351" s="186"/>
      <c r="AB351" s="189"/>
    </row>
    <row r="352" spans="2:28" x14ac:dyDescent="0.2">
      <c r="B352" s="92">
        <v>620</v>
      </c>
      <c r="C352" s="93" t="s">
        <v>75</v>
      </c>
      <c r="D352" s="94"/>
      <c r="E352" s="94"/>
      <c r="F352" s="138"/>
      <c r="G352" s="139"/>
      <c r="H352" s="138"/>
      <c r="I352" s="96"/>
      <c r="J352" s="96"/>
      <c r="K352" s="97"/>
      <c r="L352" s="140"/>
      <c r="M352" s="141"/>
      <c r="N352" s="96"/>
      <c r="O352" s="96"/>
      <c r="P352" s="96"/>
      <c r="Q352" s="96"/>
      <c r="R352" s="97"/>
      <c r="S352" s="95"/>
      <c r="T352" s="96"/>
      <c r="U352" s="96"/>
      <c r="V352" s="96"/>
      <c r="W352" s="96"/>
      <c r="X352" s="97"/>
      <c r="Z352" s="185"/>
      <c r="AA352" s="186"/>
      <c r="AB352" s="189"/>
    </row>
    <row r="353" spans="2:28" x14ac:dyDescent="0.2">
      <c r="B353" s="108">
        <v>600</v>
      </c>
      <c r="C353" s="109" t="s">
        <v>76</v>
      </c>
      <c r="D353" s="110"/>
      <c r="E353" s="110"/>
      <c r="F353" s="111"/>
      <c r="G353" s="109"/>
      <c r="H353" s="111"/>
      <c r="I353" s="111">
        <f>SUM(I348:I352)</f>
        <v>0</v>
      </c>
      <c r="J353" s="111">
        <f>SUM(J348:J352)</f>
        <v>0</v>
      </c>
      <c r="K353" s="112">
        <f>SUM(K348:K352)</f>
        <v>0</v>
      </c>
      <c r="L353" s="113"/>
      <c r="M353" s="114">
        <f t="shared" ref="M353:X353" si="172">SUM(M348:M352)</f>
        <v>0</v>
      </c>
      <c r="N353" s="111">
        <f t="shared" si="172"/>
        <v>0</v>
      </c>
      <c r="O353" s="111">
        <f t="shared" si="172"/>
        <v>0</v>
      </c>
      <c r="P353" s="111">
        <f t="shared" si="172"/>
        <v>0</v>
      </c>
      <c r="Q353" s="111">
        <f t="shared" si="172"/>
        <v>0</v>
      </c>
      <c r="R353" s="112">
        <f t="shared" si="172"/>
        <v>0</v>
      </c>
      <c r="S353" s="115">
        <f t="shared" si="172"/>
        <v>0</v>
      </c>
      <c r="T353" s="111">
        <f t="shared" si="172"/>
        <v>0</v>
      </c>
      <c r="U353" s="111">
        <f t="shared" si="172"/>
        <v>0</v>
      </c>
      <c r="V353" s="111">
        <f t="shared" si="172"/>
        <v>0</v>
      </c>
      <c r="W353" s="111">
        <f t="shared" si="172"/>
        <v>0</v>
      </c>
      <c r="X353" s="112">
        <f t="shared" si="172"/>
        <v>0</v>
      </c>
      <c r="Z353" s="185"/>
      <c r="AA353" s="186"/>
      <c r="AB353" s="189"/>
    </row>
    <row r="354" spans="2:28" x14ac:dyDescent="0.2">
      <c r="B354" s="84">
        <v>710</v>
      </c>
      <c r="C354" s="35" t="s">
        <v>77</v>
      </c>
      <c r="D354" s="85"/>
      <c r="E354" s="85"/>
      <c r="F354" s="86"/>
      <c r="G354" s="87"/>
      <c r="H354" s="86"/>
      <c r="I354" s="122"/>
      <c r="J354" s="122"/>
      <c r="K354" s="88"/>
      <c r="L354" s="89"/>
      <c r="M354" s="123"/>
      <c r="N354" s="122"/>
      <c r="O354" s="122"/>
      <c r="P354" s="122"/>
      <c r="Q354" s="122"/>
      <c r="R354" s="124"/>
      <c r="S354" s="125"/>
      <c r="T354" s="122"/>
      <c r="U354" s="122"/>
      <c r="V354" s="122"/>
      <c r="W354" s="122"/>
      <c r="X354" s="124"/>
      <c r="Z354" s="185"/>
      <c r="AA354" s="186"/>
      <c r="AB354" s="189"/>
    </row>
    <row r="355" spans="2:28" x14ac:dyDescent="0.2">
      <c r="B355" s="84">
        <v>720</v>
      </c>
      <c r="C355" s="35" t="s">
        <v>78</v>
      </c>
      <c r="D355" s="85"/>
      <c r="E355" s="85"/>
      <c r="F355" s="40"/>
      <c r="G355" s="45"/>
      <c r="H355" s="40"/>
      <c r="I355" s="142">
        <f>H355*F355</f>
        <v>0</v>
      </c>
      <c r="J355" s="240"/>
      <c r="K355" s="88"/>
      <c r="L355" s="130"/>
      <c r="M355" s="223">
        <f t="shared" ref="M355:R355" si="173">IF($L355=1,($I355-$J355)*N$11,IF($L355=2,($I355-$J355)*N$12,IF($L355=3,($I355-$J355)*N$13,IF($L355=4,($I355-$J355)*N$14,IF($L355=5,($I355-$J355)*N$15,IF($L355=6,($I355-$J355)*N$16,IF($L355=7,($I355-$J355)*N$17,IF($L355=8,($I355-$J355)*N$18,0))))))))+IF($L355=9,($I355-$J355)*N$19,IF($L355=10,($I355-$J355)*N$20,IF($L355=11,($I355-$J355)*N$21,IF($L355=12,($I355-$J355)*N$22,IF($L355=13,($I355-$J355)*N$23,IF($L355=14,($I355-$J355)*N$24,IF($L355=15,($I355-$J355)*N$25,IF($L355=16,($I355-$J355)*N$26,0))))))))</f>
        <v>0</v>
      </c>
      <c r="N355" s="224">
        <f t="shared" si="173"/>
        <v>0</v>
      </c>
      <c r="O355" s="224">
        <f t="shared" si="173"/>
        <v>0</v>
      </c>
      <c r="P355" s="224">
        <f t="shared" si="173"/>
        <v>0</v>
      </c>
      <c r="Q355" s="224">
        <f t="shared" si="173"/>
        <v>0</v>
      </c>
      <c r="R355" s="225">
        <f t="shared" si="173"/>
        <v>0</v>
      </c>
      <c r="S355" s="91"/>
      <c r="T355" s="86"/>
      <c r="U355" s="86"/>
      <c r="V355" s="86"/>
      <c r="W355" s="86"/>
      <c r="X355" s="88"/>
      <c r="Z355" s="185"/>
      <c r="AA355" s="186"/>
      <c r="AB355" s="189"/>
    </row>
    <row r="356" spans="2:28" x14ac:dyDescent="0.2">
      <c r="B356" s="84">
        <v>730</v>
      </c>
      <c r="C356" s="35" t="s">
        <v>79</v>
      </c>
      <c r="D356" s="85"/>
      <c r="E356" s="85"/>
      <c r="F356" s="86"/>
      <c r="G356" s="87"/>
      <c r="H356" s="86"/>
      <c r="I356" s="122"/>
      <c r="J356" s="122"/>
      <c r="K356" s="88"/>
      <c r="L356" s="89"/>
      <c r="M356" s="123"/>
      <c r="N356" s="122"/>
      <c r="O356" s="122"/>
      <c r="P356" s="122"/>
      <c r="Q356" s="122"/>
      <c r="R356" s="124"/>
      <c r="S356" s="125"/>
      <c r="T356" s="122"/>
      <c r="U356" s="122"/>
      <c r="V356" s="122"/>
      <c r="W356" s="122"/>
      <c r="X356" s="124"/>
      <c r="Z356" s="185"/>
      <c r="AA356" s="186"/>
      <c r="AB356" s="189"/>
    </row>
    <row r="357" spans="2:28" x14ac:dyDescent="0.2">
      <c r="B357" s="84"/>
      <c r="C357" s="35" t="s">
        <v>41</v>
      </c>
      <c r="D357" s="133" t="s">
        <v>80</v>
      </c>
      <c r="E357" s="133"/>
      <c r="F357" s="40"/>
      <c r="G357" s="101"/>
      <c r="H357" s="40"/>
      <c r="I357" s="104">
        <f>H357*F357</f>
        <v>0</v>
      </c>
      <c r="J357" s="241"/>
      <c r="K357" s="88"/>
      <c r="L357" s="130"/>
      <c r="M357" s="223">
        <f t="shared" ref="M357:R363" si="174">IF($L357=1,($I357-$J357)*N$11,IF($L357=2,($I357-$J357)*N$12,IF($L357=3,($I357-$J357)*N$13,IF($L357=4,($I357-$J357)*N$14,IF($L357=5,($I357-$J357)*N$15,IF($L357=6,($I357-$J357)*N$16,IF($L357=7,($I357-$J357)*N$17,IF($L357=8,($I357-$J357)*N$18,0))))))))+IF($L357=9,($I357-$J357)*N$19,IF($L357=10,($I357-$J357)*N$20,IF($L357=11,($I357-$J357)*N$21,IF($L357=12,($I357-$J357)*N$22,IF($L357=13,($I357-$J357)*N$23,IF($L357=14,($I357-$J357)*N$24,IF($L357=15,($I357-$J357)*N$25,IF($L357=16,($I357-$J357)*N$26,0))))))))</f>
        <v>0</v>
      </c>
      <c r="N357" s="224">
        <f t="shared" si="174"/>
        <v>0</v>
      </c>
      <c r="O357" s="224">
        <f t="shared" si="174"/>
        <v>0</v>
      </c>
      <c r="P357" s="224">
        <f t="shared" si="174"/>
        <v>0</v>
      </c>
      <c r="Q357" s="224">
        <f t="shared" si="174"/>
        <v>0</v>
      </c>
      <c r="R357" s="225">
        <f t="shared" si="174"/>
        <v>0</v>
      </c>
      <c r="S357" s="91"/>
      <c r="T357" s="86"/>
      <c r="U357" s="86"/>
      <c r="V357" s="86"/>
      <c r="W357" s="86"/>
      <c r="X357" s="88"/>
      <c r="Z357" s="185"/>
      <c r="AA357" s="186"/>
      <c r="AB357" s="189"/>
    </row>
    <row r="358" spans="2:28" x14ac:dyDescent="0.2">
      <c r="B358" s="84"/>
      <c r="C358" s="35"/>
      <c r="D358" s="133" t="s">
        <v>81</v>
      </c>
      <c r="E358" s="133"/>
      <c r="F358" s="40"/>
      <c r="G358" s="101"/>
      <c r="H358" s="40"/>
      <c r="I358" s="104">
        <f t="shared" ref="I358:I363" si="175">H358*F358</f>
        <v>0</v>
      </c>
      <c r="J358" s="241"/>
      <c r="K358" s="88"/>
      <c r="L358" s="130"/>
      <c r="M358" s="223">
        <f t="shared" si="174"/>
        <v>0</v>
      </c>
      <c r="N358" s="224">
        <f t="shared" si="174"/>
        <v>0</v>
      </c>
      <c r="O358" s="224">
        <f t="shared" si="174"/>
        <v>0</v>
      </c>
      <c r="P358" s="224">
        <f t="shared" si="174"/>
        <v>0</v>
      </c>
      <c r="Q358" s="224">
        <f t="shared" si="174"/>
        <v>0</v>
      </c>
      <c r="R358" s="225">
        <f t="shared" si="174"/>
        <v>0</v>
      </c>
      <c r="S358" s="91"/>
      <c r="T358" s="86"/>
      <c r="U358" s="86"/>
      <c r="V358" s="86"/>
      <c r="W358" s="86"/>
      <c r="X358" s="88"/>
      <c r="Z358" s="185"/>
      <c r="AA358" s="186"/>
      <c r="AB358" s="189"/>
    </row>
    <row r="359" spans="2:28" x14ac:dyDescent="0.2">
      <c r="B359" s="84"/>
      <c r="C359" s="35"/>
      <c r="D359" s="133" t="s">
        <v>82</v>
      </c>
      <c r="E359" s="133"/>
      <c r="F359" s="40"/>
      <c r="G359" s="101"/>
      <c r="H359" s="40"/>
      <c r="I359" s="104">
        <f t="shared" si="175"/>
        <v>0</v>
      </c>
      <c r="J359" s="241"/>
      <c r="K359" s="88"/>
      <c r="L359" s="130"/>
      <c r="M359" s="223">
        <f t="shared" si="174"/>
        <v>0</v>
      </c>
      <c r="N359" s="224">
        <f t="shared" si="174"/>
        <v>0</v>
      </c>
      <c r="O359" s="224">
        <f t="shared" si="174"/>
        <v>0</v>
      </c>
      <c r="P359" s="224">
        <f t="shared" si="174"/>
        <v>0</v>
      </c>
      <c r="Q359" s="224">
        <f t="shared" si="174"/>
        <v>0</v>
      </c>
      <c r="R359" s="225">
        <f t="shared" si="174"/>
        <v>0</v>
      </c>
      <c r="S359" s="91"/>
      <c r="T359" s="86"/>
      <c r="U359" s="86"/>
      <c r="V359" s="86"/>
      <c r="W359" s="86"/>
      <c r="X359" s="88"/>
      <c r="Z359" s="185"/>
      <c r="AA359" s="186"/>
      <c r="AB359" s="189"/>
    </row>
    <row r="360" spans="2:28" x14ac:dyDescent="0.2">
      <c r="B360" s="84"/>
      <c r="C360" s="35"/>
      <c r="D360" s="133" t="s">
        <v>83</v>
      </c>
      <c r="E360" s="133"/>
      <c r="F360" s="40"/>
      <c r="G360" s="101"/>
      <c r="H360" s="40"/>
      <c r="I360" s="104">
        <f t="shared" si="175"/>
        <v>0</v>
      </c>
      <c r="J360" s="241"/>
      <c r="K360" s="88"/>
      <c r="L360" s="130"/>
      <c r="M360" s="223">
        <f t="shared" si="174"/>
        <v>0</v>
      </c>
      <c r="N360" s="224">
        <f t="shared" si="174"/>
        <v>0</v>
      </c>
      <c r="O360" s="224">
        <f t="shared" si="174"/>
        <v>0</v>
      </c>
      <c r="P360" s="224">
        <f t="shared" si="174"/>
        <v>0</v>
      </c>
      <c r="Q360" s="224">
        <f t="shared" si="174"/>
        <v>0</v>
      </c>
      <c r="R360" s="225">
        <f t="shared" si="174"/>
        <v>0</v>
      </c>
      <c r="S360" s="91"/>
      <c r="T360" s="86"/>
      <c r="U360" s="86"/>
      <c r="V360" s="86"/>
      <c r="W360" s="86"/>
      <c r="X360" s="88"/>
      <c r="Z360" s="185"/>
      <c r="AA360" s="186"/>
      <c r="AB360" s="189"/>
    </row>
    <row r="361" spans="2:28" x14ac:dyDescent="0.2">
      <c r="B361" s="84"/>
      <c r="C361" s="35"/>
      <c r="D361" s="133" t="s">
        <v>84</v>
      </c>
      <c r="E361" s="133"/>
      <c r="F361" s="40"/>
      <c r="G361" s="101"/>
      <c r="H361" s="40"/>
      <c r="I361" s="104">
        <f t="shared" si="175"/>
        <v>0</v>
      </c>
      <c r="J361" s="241"/>
      <c r="K361" s="88"/>
      <c r="L361" s="130"/>
      <c r="M361" s="223">
        <f t="shared" si="174"/>
        <v>0</v>
      </c>
      <c r="N361" s="224">
        <f t="shared" si="174"/>
        <v>0</v>
      </c>
      <c r="O361" s="224">
        <f t="shared" si="174"/>
        <v>0</v>
      </c>
      <c r="P361" s="224">
        <f t="shared" si="174"/>
        <v>0</v>
      </c>
      <c r="Q361" s="224">
        <f t="shared" si="174"/>
        <v>0</v>
      </c>
      <c r="R361" s="225">
        <f t="shared" si="174"/>
        <v>0</v>
      </c>
      <c r="S361" s="91"/>
      <c r="T361" s="86"/>
      <c r="U361" s="86"/>
      <c r="V361" s="86"/>
      <c r="W361" s="86"/>
      <c r="X361" s="88"/>
      <c r="Z361" s="185"/>
      <c r="AA361" s="186"/>
      <c r="AB361" s="189"/>
    </row>
    <row r="362" spans="2:28" x14ac:dyDescent="0.2">
      <c r="B362" s="84"/>
      <c r="C362" s="35"/>
      <c r="D362" s="133" t="s">
        <v>85</v>
      </c>
      <c r="E362" s="133"/>
      <c r="F362" s="40"/>
      <c r="G362" s="101"/>
      <c r="H362" s="40"/>
      <c r="I362" s="104">
        <f t="shared" si="175"/>
        <v>0</v>
      </c>
      <c r="J362" s="241"/>
      <c r="K362" s="88"/>
      <c r="L362" s="130"/>
      <c r="M362" s="223">
        <f t="shared" si="174"/>
        <v>0</v>
      </c>
      <c r="N362" s="224">
        <f t="shared" si="174"/>
        <v>0</v>
      </c>
      <c r="O362" s="224">
        <f t="shared" si="174"/>
        <v>0</v>
      </c>
      <c r="P362" s="224">
        <f t="shared" si="174"/>
        <v>0</v>
      </c>
      <c r="Q362" s="224">
        <f t="shared" si="174"/>
        <v>0</v>
      </c>
      <c r="R362" s="225">
        <f t="shared" si="174"/>
        <v>0</v>
      </c>
      <c r="S362" s="91"/>
      <c r="T362" s="86"/>
      <c r="U362" s="86"/>
      <c r="V362" s="86"/>
      <c r="W362" s="86"/>
      <c r="X362" s="88"/>
      <c r="Z362" s="185"/>
      <c r="AA362" s="186"/>
      <c r="AB362" s="189"/>
    </row>
    <row r="363" spans="2:28" x14ac:dyDescent="0.2">
      <c r="B363" s="84"/>
      <c r="C363" s="35"/>
      <c r="D363" s="133" t="s">
        <v>86</v>
      </c>
      <c r="E363" s="133"/>
      <c r="F363" s="40"/>
      <c r="G363" s="101"/>
      <c r="H363" s="40"/>
      <c r="I363" s="104">
        <f t="shared" si="175"/>
        <v>0</v>
      </c>
      <c r="J363" s="241"/>
      <c r="K363" s="88"/>
      <c r="L363" s="130"/>
      <c r="M363" s="223">
        <f t="shared" si="174"/>
        <v>0</v>
      </c>
      <c r="N363" s="224">
        <f t="shared" si="174"/>
        <v>0</v>
      </c>
      <c r="O363" s="224">
        <f t="shared" si="174"/>
        <v>0</v>
      </c>
      <c r="P363" s="224">
        <f t="shared" si="174"/>
        <v>0</v>
      </c>
      <c r="Q363" s="224">
        <f t="shared" si="174"/>
        <v>0</v>
      </c>
      <c r="R363" s="225">
        <f t="shared" si="174"/>
        <v>0</v>
      </c>
      <c r="S363" s="91"/>
      <c r="T363" s="86"/>
      <c r="U363" s="86"/>
      <c r="V363" s="86"/>
      <c r="W363" s="86"/>
      <c r="X363" s="88"/>
      <c r="Z363" s="185"/>
      <c r="AA363" s="186"/>
      <c r="AB363" s="189"/>
    </row>
    <row r="364" spans="2:28" x14ac:dyDescent="0.2">
      <c r="B364" s="84">
        <v>740</v>
      </c>
      <c r="C364" s="35" t="s">
        <v>87</v>
      </c>
      <c r="D364" s="85"/>
      <c r="E364" s="85"/>
      <c r="F364" s="86"/>
      <c r="G364" s="87"/>
      <c r="H364" s="86"/>
      <c r="I364" s="122"/>
      <c r="J364" s="122"/>
      <c r="K364" s="88"/>
      <c r="L364" s="89"/>
      <c r="M364" s="123"/>
      <c r="N364" s="122"/>
      <c r="O364" s="122"/>
      <c r="P364" s="122"/>
      <c r="Q364" s="122"/>
      <c r="R364" s="124"/>
      <c r="S364" s="125"/>
      <c r="T364" s="122"/>
      <c r="U364" s="122"/>
      <c r="V364" s="122"/>
      <c r="W364" s="122"/>
      <c r="X364" s="124"/>
      <c r="Z364" s="185"/>
      <c r="AA364" s="186"/>
      <c r="AB364" s="189"/>
    </row>
    <row r="365" spans="2:28" x14ac:dyDescent="0.2">
      <c r="B365" s="84"/>
      <c r="C365" s="35" t="s">
        <v>41</v>
      </c>
      <c r="D365" s="133" t="s">
        <v>88</v>
      </c>
      <c r="E365" s="133"/>
      <c r="F365" s="40"/>
      <c r="G365" s="101"/>
      <c r="H365" s="40"/>
      <c r="I365" s="142">
        <f>H365*F365</f>
        <v>0</v>
      </c>
      <c r="J365" s="240"/>
      <c r="K365" s="88"/>
      <c r="L365" s="130"/>
      <c r="M365" s="223">
        <f t="shared" ref="M365:R368" si="176">IF($L365=1,($I365-$J365)*N$11,IF($L365=2,($I365-$J365)*N$12,IF($L365=3,($I365-$J365)*N$13,IF($L365=4,($I365-$J365)*N$14,IF($L365=5,($I365-$J365)*N$15,IF($L365=6,($I365-$J365)*N$16,IF($L365=7,($I365-$J365)*N$17,IF($L365=8,($I365-$J365)*N$18,0))))))))+IF($L365=9,($I365-$J365)*N$19,IF($L365=10,($I365-$J365)*N$20,IF($L365=11,($I365-$J365)*N$21,IF($L365=12,($I365-$J365)*N$22,IF($L365=13,($I365-$J365)*N$23,IF($L365=14,($I365-$J365)*N$24,IF($L365=15,($I365-$J365)*N$25,IF($L365=16,($I365-$J365)*N$26,0))))))))</f>
        <v>0</v>
      </c>
      <c r="N365" s="224">
        <f t="shared" si="176"/>
        <v>0</v>
      </c>
      <c r="O365" s="224">
        <f t="shared" si="176"/>
        <v>0</v>
      </c>
      <c r="P365" s="224">
        <f t="shared" si="176"/>
        <v>0</v>
      </c>
      <c r="Q365" s="224">
        <f t="shared" si="176"/>
        <v>0</v>
      </c>
      <c r="R365" s="225">
        <f t="shared" si="176"/>
        <v>0</v>
      </c>
      <c r="S365" s="91"/>
      <c r="T365" s="86"/>
      <c r="U365" s="86"/>
      <c r="V365" s="86"/>
      <c r="W365" s="86"/>
      <c r="X365" s="88"/>
      <c r="Z365" s="185"/>
      <c r="AA365" s="186"/>
      <c r="AB365" s="189"/>
    </row>
    <row r="366" spans="2:28" x14ac:dyDescent="0.2">
      <c r="B366" s="84"/>
      <c r="C366" s="35"/>
      <c r="D366" s="133" t="s">
        <v>89</v>
      </c>
      <c r="E366" s="133"/>
      <c r="F366" s="40"/>
      <c r="G366" s="101"/>
      <c r="H366" s="40"/>
      <c r="I366" s="142">
        <f>H366*F366</f>
        <v>0</v>
      </c>
      <c r="J366" s="237"/>
      <c r="K366" s="88"/>
      <c r="L366" s="130"/>
      <c r="M366" s="223">
        <f t="shared" si="176"/>
        <v>0</v>
      </c>
      <c r="N366" s="224">
        <f t="shared" si="176"/>
        <v>0</v>
      </c>
      <c r="O366" s="224">
        <f t="shared" si="176"/>
        <v>0</v>
      </c>
      <c r="P366" s="224">
        <f t="shared" si="176"/>
        <v>0</v>
      </c>
      <c r="Q366" s="224">
        <f t="shared" si="176"/>
        <v>0</v>
      </c>
      <c r="R366" s="225">
        <f t="shared" si="176"/>
        <v>0</v>
      </c>
      <c r="S366" s="91"/>
      <c r="T366" s="86"/>
      <c r="U366" s="86"/>
      <c r="V366" s="86"/>
      <c r="W366" s="86"/>
      <c r="X366" s="88"/>
      <c r="Z366" s="185"/>
      <c r="AA366" s="186"/>
      <c r="AB366" s="189"/>
    </row>
    <row r="367" spans="2:28" x14ac:dyDescent="0.2">
      <c r="B367" s="84"/>
      <c r="C367" s="35"/>
      <c r="D367" s="133" t="s">
        <v>90</v>
      </c>
      <c r="E367" s="133"/>
      <c r="F367" s="40"/>
      <c r="G367" s="45"/>
      <c r="H367" s="40"/>
      <c r="I367" s="142">
        <f>H367*F367</f>
        <v>0</v>
      </c>
      <c r="J367" s="237"/>
      <c r="K367" s="88"/>
      <c r="L367" s="130"/>
      <c r="M367" s="223">
        <f t="shared" si="176"/>
        <v>0</v>
      </c>
      <c r="N367" s="224">
        <f t="shared" si="176"/>
        <v>0</v>
      </c>
      <c r="O367" s="224">
        <f t="shared" si="176"/>
        <v>0</v>
      </c>
      <c r="P367" s="224">
        <f t="shared" si="176"/>
        <v>0</v>
      </c>
      <c r="Q367" s="224">
        <f t="shared" si="176"/>
        <v>0</v>
      </c>
      <c r="R367" s="225">
        <f t="shared" si="176"/>
        <v>0</v>
      </c>
      <c r="S367" s="91"/>
      <c r="T367" s="86"/>
      <c r="U367" s="86"/>
      <c r="V367" s="86"/>
      <c r="W367" s="86"/>
      <c r="X367" s="88"/>
      <c r="Z367" s="185"/>
      <c r="AA367" s="186"/>
      <c r="AB367" s="189"/>
    </row>
    <row r="368" spans="2:28" x14ac:dyDescent="0.2">
      <c r="B368" s="84"/>
      <c r="C368" s="35"/>
      <c r="D368" s="133" t="s">
        <v>91</v>
      </c>
      <c r="E368" s="133"/>
      <c r="F368" s="40"/>
      <c r="G368" s="45"/>
      <c r="H368" s="40"/>
      <c r="I368" s="142">
        <f>H368*F368</f>
        <v>0</v>
      </c>
      <c r="J368" s="237"/>
      <c r="K368" s="88"/>
      <c r="L368" s="130"/>
      <c r="M368" s="223">
        <f t="shared" si="176"/>
        <v>0</v>
      </c>
      <c r="N368" s="224">
        <f t="shared" si="176"/>
        <v>0</v>
      </c>
      <c r="O368" s="224">
        <f t="shared" si="176"/>
        <v>0</v>
      </c>
      <c r="P368" s="224">
        <f t="shared" si="176"/>
        <v>0</v>
      </c>
      <c r="Q368" s="224">
        <f t="shared" si="176"/>
        <v>0</v>
      </c>
      <c r="R368" s="225">
        <f t="shared" si="176"/>
        <v>0</v>
      </c>
      <c r="S368" s="91"/>
      <c r="T368" s="86"/>
      <c r="U368" s="86"/>
      <c r="V368" s="86"/>
      <c r="W368" s="86"/>
      <c r="X368" s="88"/>
      <c r="Z368" s="185"/>
      <c r="AA368" s="186"/>
      <c r="AB368" s="189"/>
    </row>
    <row r="369" spans="2:28" x14ac:dyDescent="0.2">
      <c r="B369" s="84">
        <v>750</v>
      </c>
      <c r="C369" s="35" t="s">
        <v>92</v>
      </c>
      <c r="D369" s="85"/>
      <c r="E369" s="85"/>
      <c r="F369" s="86"/>
      <c r="G369" s="87"/>
      <c r="H369" s="86"/>
      <c r="I369" s="122"/>
      <c r="J369" s="122"/>
      <c r="K369" s="88"/>
      <c r="L369" s="89"/>
      <c r="M369" s="123"/>
      <c r="N369" s="122"/>
      <c r="O369" s="122"/>
      <c r="P369" s="122"/>
      <c r="Q369" s="122"/>
      <c r="R369" s="124"/>
      <c r="S369" s="125"/>
      <c r="T369" s="122"/>
      <c r="U369" s="122"/>
      <c r="V369" s="122"/>
      <c r="W369" s="122"/>
      <c r="X369" s="124"/>
      <c r="Z369" s="185"/>
      <c r="AA369" s="186"/>
      <c r="AB369" s="189"/>
    </row>
    <row r="370" spans="2:28" x14ac:dyDescent="0.2">
      <c r="B370" s="84">
        <v>760</v>
      </c>
      <c r="C370" s="35" t="s">
        <v>93</v>
      </c>
      <c r="D370" s="85"/>
      <c r="E370" s="85"/>
      <c r="F370" s="86"/>
      <c r="G370" s="87"/>
      <c r="H370" s="86"/>
      <c r="I370" s="122"/>
      <c r="J370" s="122"/>
      <c r="K370" s="88"/>
      <c r="L370" s="89"/>
      <c r="M370" s="123"/>
      <c r="N370" s="122"/>
      <c r="O370" s="122"/>
      <c r="P370" s="122"/>
      <c r="Q370" s="122"/>
      <c r="R370" s="124"/>
      <c r="S370" s="125"/>
      <c r="T370" s="122"/>
      <c r="U370" s="122"/>
      <c r="V370" s="122"/>
      <c r="W370" s="122"/>
      <c r="X370" s="124"/>
      <c r="Z370" s="185"/>
      <c r="AA370" s="186"/>
      <c r="AB370" s="189"/>
    </row>
    <row r="371" spans="2:28" x14ac:dyDescent="0.2">
      <c r="B371" s="84">
        <v>770</v>
      </c>
      <c r="C371" s="35" t="s">
        <v>94</v>
      </c>
      <c r="D371" s="85"/>
      <c r="E371" s="85"/>
      <c r="F371" s="86"/>
      <c r="G371" s="87"/>
      <c r="H371" s="86"/>
      <c r="I371" s="122"/>
      <c r="J371" s="122"/>
      <c r="K371" s="88"/>
      <c r="L371" s="89"/>
      <c r="M371" s="123"/>
      <c r="N371" s="122"/>
      <c r="O371" s="122"/>
      <c r="P371" s="122"/>
      <c r="Q371" s="122"/>
      <c r="R371" s="124"/>
      <c r="S371" s="125"/>
      <c r="T371" s="122"/>
      <c r="U371" s="122"/>
      <c r="V371" s="122"/>
      <c r="W371" s="122"/>
      <c r="X371" s="124"/>
      <c r="Z371" s="185"/>
      <c r="AA371" s="186"/>
      <c r="AB371" s="189"/>
    </row>
    <row r="372" spans="2:28" x14ac:dyDescent="0.2">
      <c r="B372" s="84"/>
      <c r="C372" s="35" t="s">
        <v>41</v>
      </c>
      <c r="D372" s="94" t="s">
        <v>95</v>
      </c>
      <c r="E372" s="85"/>
      <c r="F372" s="40"/>
      <c r="G372" s="101"/>
      <c r="H372" s="40"/>
      <c r="I372" s="142">
        <f t="shared" ref="I372:I378" si="177">H372*F372</f>
        <v>0</v>
      </c>
      <c r="J372" s="237"/>
      <c r="K372" s="88"/>
      <c r="L372" s="130"/>
      <c r="M372" s="223">
        <f t="shared" ref="M372:R378" si="178">IF($L372=1,($I372-$J372)*N$11,IF($L372=2,($I372-$J372)*N$12,IF($L372=3,($I372-$J372)*N$13,IF($L372=4,($I372-$J372)*N$14,IF($L372=5,($I372-$J372)*N$15,IF($L372=6,($I372-$J372)*N$16,IF($L372=7,($I372-$J372)*N$17,IF($L372=8,($I372-$J372)*N$18,0))))))))+IF($L372=9,($I372-$J372)*N$19,IF($L372=10,($I372-$J372)*N$20,IF($L372=11,($I372-$J372)*N$21,IF($L372=12,($I372-$J372)*N$22,IF($L372=13,($I372-$J372)*N$23,IF($L372=14,($I372-$J372)*N$24,IF($L372=15,($I372-$J372)*N$25,IF($L372=16,($I372-$J372)*N$26,0))))))))</f>
        <v>0</v>
      </c>
      <c r="N372" s="224">
        <f t="shared" si="178"/>
        <v>0</v>
      </c>
      <c r="O372" s="224">
        <f t="shared" si="178"/>
        <v>0</v>
      </c>
      <c r="P372" s="224">
        <f t="shared" si="178"/>
        <v>0</v>
      </c>
      <c r="Q372" s="224">
        <f t="shared" si="178"/>
        <v>0</v>
      </c>
      <c r="R372" s="225">
        <f t="shared" si="178"/>
        <v>0</v>
      </c>
      <c r="S372" s="91"/>
      <c r="T372" s="86"/>
      <c r="U372" s="86"/>
      <c r="V372" s="86"/>
      <c r="W372" s="86"/>
      <c r="X372" s="88"/>
      <c r="Z372" s="185"/>
      <c r="AA372" s="186"/>
      <c r="AB372" s="189"/>
    </row>
    <row r="373" spans="2:28" x14ac:dyDescent="0.2">
      <c r="B373" s="92"/>
      <c r="C373" s="93"/>
      <c r="D373" s="134" t="s">
        <v>96</v>
      </c>
      <c r="E373" s="134"/>
      <c r="F373" s="40"/>
      <c r="G373" s="45"/>
      <c r="H373" s="40"/>
      <c r="I373" s="142">
        <f t="shared" si="177"/>
        <v>0</v>
      </c>
      <c r="J373" s="237"/>
      <c r="K373" s="88"/>
      <c r="L373" s="130"/>
      <c r="M373" s="223">
        <f t="shared" si="178"/>
        <v>0</v>
      </c>
      <c r="N373" s="224">
        <f t="shared" si="178"/>
        <v>0</v>
      </c>
      <c r="O373" s="224">
        <f t="shared" si="178"/>
        <v>0</v>
      </c>
      <c r="P373" s="224">
        <f t="shared" si="178"/>
        <v>0</v>
      </c>
      <c r="Q373" s="224">
        <f t="shared" si="178"/>
        <v>0</v>
      </c>
      <c r="R373" s="225">
        <f t="shared" si="178"/>
        <v>0</v>
      </c>
      <c r="S373" s="95"/>
      <c r="T373" s="96"/>
      <c r="U373" s="96"/>
      <c r="V373" s="96"/>
      <c r="W373" s="96"/>
      <c r="X373" s="97"/>
      <c r="Z373" s="185"/>
      <c r="AA373" s="186"/>
      <c r="AB373" s="189"/>
    </row>
    <row r="374" spans="2:28" x14ac:dyDescent="0.2">
      <c r="B374" s="92"/>
      <c r="C374" s="93"/>
      <c r="D374" s="134" t="s">
        <v>97</v>
      </c>
      <c r="E374" s="134"/>
      <c r="F374" s="40"/>
      <c r="G374" s="45"/>
      <c r="H374" s="40"/>
      <c r="I374" s="142">
        <f t="shared" si="177"/>
        <v>0</v>
      </c>
      <c r="J374" s="237"/>
      <c r="K374" s="88"/>
      <c r="L374" s="130"/>
      <c r="M374" s="223">
        <f t="shared" si="178"/>
        <v>0</v>
      </c>
      <c r="N374" s="224">
        <f t="shared" si="178"/>
        <v>0</v>
      </c>
      <c r="O374" s="224">
        <f t="shared" si="178"/>
        <v>0</v>
      </c>
      <c r="P374" s="224">
        <f t="shared" si="178"/>
        <v>0</v>
      </c>
      <c r="Q374" s="224">
        <f t="shared" si="178"/>
        <v>0</v>
      </c>
      <c r="R374" s="225">
        <f t="shared" si="178"/>
        <v>0</v>
      </c>
      <c r="S374" s="95"/>
      <c r="T374" s="96"/>
      <c r="U374" s="96"/>
      <c r="V374" s="96"/>
      <c r="W374" s="96"/>
      <c r="X374" s="97"/>
      <c r="Z374" s="185"/>
      <c r="AA374" s="186"/>
      <c r="AB374" s="189"/>
    </row>
    <row r="375" spans="2:28" x14ac:dyDescent="0.2">
      <c r="B375" s="92"/>
      <c r="C375" s="93"/>
      <c r="D375" s="134" t="s">
        <v>98</v>
      </c>
      <c r="E375" s="134"/>
      <c r="F375" s="40"/>
      <c r="G375" s="45"/>
      <c r="H375" s="40"/>
      <c r="I375" s="142">
        <f t="shared" si="177"/>
        <v>0</v>
      </c>
      <c r="J375" s="237"/>
      <c r="K375" s="88"/>
      <c r="L375" s="130"/>
      <c r="M375" s="223">
        <f t="shared" si="178"/>
        <v>0</v>
      </c>
      <c r="N375" s="224">
        <f t="shared" si="178"/>
        <v>0</v>
      </c>
      <c r="O375" s="224">
        <f t="shared" si="178"/>
        <v>0</v>
      </c>
      <c r="P375" s="224">
        <f t="shared" si="178"/>
        <v>0</v>
      </c>
      <c r="Q375" s="224">
        <f t="shared" si="178"/>
        <v>0</v>
      </c>
      <c r="R375" s="225">
        <f t="shared" si="178"/>
        <v>0</v>
      </c>
      <c r="S375" s="95"/>
      <c r="T375" s="96"/>
      <c r="U375" s="96"/>
      <c r="V375" s="96"/>
      <c r="W375" s="96"/>
      <c r="X375" s="97"/>
      <c r="Z375" s="185"/>
      <c r="AA375" s="186"/>
      <c r="AB375" s="189"/>
    </row>
    <row r="376" spans="2:28" x14ac:dyDescent="0.2">
      <c r="B376" s="92"/>
      <c r="C376" s="93"/>
      <c r="D376" s="134" t="s">
        <v>99</v>
      </c>
      <c r="E376" s="134"/>
      <c r="F376" s="40"/>
      <c r="G376" s="45"/>
      <c r="H376" s="40"/>
      <c r="I376" s="142">
        <f t="shared" si="177"/>
        <v>0</v>
      </c>
      <c r="J376" s="237"/>
      <c r="K376" s="88"/>
      <c r="L376" s="130"/>
      <c r="M376" s="223">
        <f t="shared" si="178"/>
        <v>0</v>
      </c>
      <c r="N376" s="224">
        <f t="shared" si="178"/>
        <v>0</v>
      </c>
      <c r="O376" s="224">
        <f t="shared" si="178"/>
        <v>0</v>
      </c>
      <c r="P376" s="224">
        <f t="shared" si="178"/>
        <v>0</v>
      </c>
      <c r="Q376" s="224">
        <f t="shared" si="178"/>
        <v>0</v>
      </c>
      <c r="R376" s="225">
        <f t="shared" si="178"/>
        <v>0</v>
      </c>
      <c r="S376" s="95"/>
      <c r="T376" s="96"/>
      <c r="U376" s="96"/>
      <c r="V376" s="96"/>
      <c r="W376" s="96"/>
      <c r="X376" s="97"/>
      <c r="Z376" s="185"/>
      <c r="AA376" s="186"/>
      <c r="AB376" s="189"/>
    </row>
    <row r="377" spans="2:28" x14ac:dyDescent="0.2">
      <c r="B377" s="92"/>
      <c r="C377" s="93"/>
      <c r="D377" s="134" t="s">
        <v>100</v>
      </c>
      <c r="E377" s="134"/>
      <c r="F377" s="40"/>
      <c r="G377" s="45"/>
      <c r="H377" s="40"/>
      <c r="I377" s="142">
        <f t="shared" si="177"/>
        <v>0</v>
      </c>
      <c r="J377" s="237"/>
      <c r="K377" s="88"/>
      <c r="L377" s="130"/>
      <c r="M377" s="223">
        <f t="shared" si="178"/>
        <v>0</v>
      </c>
      <c r="N377" s="224">
        <f t="shared" si="178"/>
        <v>0</v>
      </c>
      <c r="O377" s="224">
        <f t="shared" si="178"/>
        <v>0</v>
      </c>
      <c r="P377" s="224">
        <f t="shared" si="178"/>
        <v>0</v>
      </c>
      <c r="Q377" s="224">
        <f t="shared" si="178"/>
        <v>0</v>
      </c>
      <c r="R377" s="225">
        <f t="shared" si="178"/>
        <v>0</v>
      </c>
      <c r="S377" s="95"/>
      <c r="T377" s="96"/>
      <c r="U377" s="96"/>
      <c r="V377" s="96"/>
      <c r="W377" s="96"/>
      <c r="X377" s="97"/>
      <c r="Z377" s="185"/>
      <c r="AA377" s="186"/>
      <c r="AB377" s="189"/>
    </row>
    <row r="378" spans="2:28" x14ac:dyDescent="0.2">
      <c r="B378" s="92">
        <v>790</v>
      </c>
      <c r="C378" s="93" t="s">
        <v>101</v>
      </c>
      <c r="D378" s="94"/>
      <c r="E378" s="94"/>
      <c r="F378" s="100"/>
      <c r="G378" s="101"/>
      <c r="H378" s="100"/>
      <c r="I378" s="142">
        <f t="shared" si="177"/>
        <v>0</v>
      </c>
      <c r="J378" s="238"/>
      <c r="K378" s="97"/>
      <c r="L378" s="103"/>
      <c r="M378" s="223">
        <f t="shared" si="178"/>
        <v>0</v>
      </c>
      <c r="N378" s="224">
        <f t="shared" si="178"/>
        <v>0</v>
      </c>
      <c r="O378" s="224">
        <f t="shared" si="178"/>
        <v>0</v>
      </c>
      <c r="P378" s="224">
        <f t="shared" si="178"/>
        <v>0</v>
      </c>
      <c r="Q378" s="224">
        <f t="shared" si="178"/>
        <v>0</v>
      </c>
      <c r="R378" s="225">
        <f t="shared" si="178"/>
        <v>0</v>
      </c>
      <c r="S378" s="95"/>
      <c r="T378" s="96"/>
      <c r="U378" s="96"/>
      <c r="V378" s="96"/>
      <c r="W378" s="96"/>
      <c r="X378" s="97"/>
      <c r="Z378" s="185"/>
      <c r="AA378" s="186"/>
      <c r="AB378" s="189"/>
    </row>
    <row r="379" spans="2:28" x14ac:dyDescent="0.2">
      <c r="B379" s="108">
        <v>700</v>
      </c>
      <c r="C379" s="109" t="s">
        <v>102</v>
      </c>
      <c r="D379" s="110"/>
      <c r="E379" s="110"/>
      <c r="F379" s="143"/>
      <c r="G379" s="109"/>
      <c r="H379" s="111"/>
      <c r="I379" s="111">
        <f>SUM(I354:I378)</f>
        <v>0</v>
      </c>
      <c r="J379" s="111">
        <f>SUM(J354:J378)</f>
        <v>0</v>
      </c>
      <c r="K379" s="112">
        <f>SUM(K354:K378)</f>
        <v>0</v>
      </c>
      <c r="L379" s="113"/>
      <c r="M379" s="114">
        <f>SUM(M354:M378)</f>
        <v>0</v>
      </c>
      <c r="N379" s="111">
        <f t="shared" ref="N379:X379" si="179">SUM(N354:N378)</f>
        <v>0</v>
      </c>
      <c r="O379" s="111">
        <f t="shared" si="179"/>
        <v>0</v>
      </c>
      <c r="P379" s="111">
        <f t="shared" si="179"/>
        <v>0</v>
      </c>
      <c r="Q379" s="111">
        <f t="shared" si="179"/>
        <v>0</v>
      </c>
      <c r="R379" s="112">
        <f t="shared" si="179"/>
        <v>0</v>
      </c>
      <c r="S379" s="115">
        <f t="shared" si="179"/>
        <v>0</v>
      </c>
      <c r="T379" s="111">
        <f t="shared" si="179"/>
        <v>0</v>
      </c>
      <c r="U379" s="111">
        <f t="shared" si="179"/>
        <v>0</v>
      </c>
      <c r="V379" s="111">
        <f t="shared" si="179"/>
        <v>0</v>
      </c>
      <c r="W379" s="111">
        <f t="shared" si="179"/>
        <v>0</v>
      </c>
      <c r="X379" s="112">
        <f t="shared" si="179"/>
        <v>0</v>
      </c>
      <c r="Z379" s="185"/>
      <c r="AA379" s="186"/>
      <c r="AB379" s="189"/>
    </row>
    <row r="380" spans="2:28" x14ac:dyDescent="0.2">
      <c r="B380" s="108"/>
      <c r="C380" s="109" t="s">
        <v>103</v>
      </c>
      <c r="D380" s="110"/>
      <c r="E380" s="110"/>
      <c r="F380" s="143"/>
      <c r="G380" s="109"/>
      <c r="H380" s="111"/>
      <c r="I380" s="111">
        <f>I379+I353+I347+I300+I219+I62+I38</f>
        <v>0</v>
      </c>
      <c r="J380" s="111">
        <f>J379+J353+J347+J300+J219+J62+J38</f>
        <v>0</v>
      </c>
      <c r="K380" s="111">
        <f>K379+K353+K347+K300+K219+K62+K38</f>
        <v>0</v>
      </c>
      <c r="L380" s="113"/>
      <c r="M380" s="111">
        <f>M379+M353+M347+M300+M219+M62+M38</f>
        <v>0</v>
      </c>
      <c r="N380" s="111">
        <f t="shared" ref="N380:X380" si="180">N379+N353+N347+N300+N219+N62+N38</f>
        <v>0</v>
      </c>
      <c r="O380" s="111">
        <f t="shared" si="180"/>
        <v>0</v>
      </c>
      <c r="P380" s="111">
        <f t="shared" si="180"/>
        <v>0</v>
      </c>
      <c r="Q380" s="111">
        <f t="shared" si="180"/>
        <v>0</v>
      </c>
      <c r="R380" s="112">
        <f t="shared" si="180"/>
        <v>0</v>
      </c>
      <c r="S380" s="111">
        <f t="shared" si="180"/>
        <v>0</v>
      </c>
      <c r="T380" s="111">
        <f t="shared" si="180"/>
        <v>0</v>
      </c>
      <c r="U380" s="111">
        <f t="shared" si="180"/>
        <v>0</v>
      </c>
      <c r="V380" s="111">
        <f t="shared" si="180"/>
        <v>0</v>
      </c>
      <c r="W380" s="111">
        <f t="shared" si="180"/>
        <v>0</v>
      </c>
      <c r="X380" s="112">
        <f t="shared" si="180"/>
        <v>0</v>
      </c>
      <c r="Y380" s="198"/>
      <c r="Z380" s="185"/>
      <c r="AA380" s="186"/>
      <c r="AB380" s="198"/>
    </row>
    <row r="381" spans="2:28" x14ac:dyDescent="0.2">
      <c r="B381" s="108"/>
      <c r="C381" s="109" t="s">
        <v>104</v>
      </c>
      <c r="D381" s="110"/>
      <c r="E381" s="110"/>
      <c r="F381" s="143"/>
      <c r="G381" s="109"/>
      <c r="H381" s="111"/>
      <c r="I381" s="111">
        <f>I380*0.19</f>
        <v>0</v>
      </c>
      <c r="J381" s="111">
        <f>J380*0.19</f>
        <v>0</v>
      </c>
      <c r="K381" s="112">
        <f>K380*0.19</f>
        <v>0</v>
      </c>
      <c r="L381" s="113"/>
      <c r="M381" s="114">
        <f t="shared" ref="M381:X381" si="181">M380*0.19</f>
        <v>0</v>
      </c>
      <c r="N381" s="111">
        <f t="shared" si="181"/>
        <v>0</v>
      </c>
      <c r="O381" s="111">
        <f t="shared" si="181"/>
        <v>0</v>
      </c>
      <c r="P381" s="111">
        <f t="shared" si="181"/>
        <v>0</v>
      </c>
      <c r="Q381" s="111">
        <f t="shared" si="181"/>
        <v>0</v>
      </c>
      <c r="R381" s="112">
        <f t="shared" si="181"/>
        <v>0</v>
      </c>
      <c r="S381" s="115">
        <f t="shared" si="181"/>
        <v>0</v>
      </c>
      <c r="T381" s="111">
        <f t="shared" si="181"/>
        <v>0</v>
      </c>
      <c r="U381" s="111">
        <f t="shared" si="181"/>
        <v>0</v>
      </c>
      <c r="V381" s="111">
        <f t="shared" si="181"/>
        <v>0</v>
      </c>
      <c r="W381" s="111">
        <f t="shared" si="181"/>
        <v>0</v>
      </c>
      <c r="X381" s="112">
        <f t="shared" si="181"/>
        <v>0</v>
      </c>
      <c r="Y381" s="198"/>
      <c r="Z381" s="185"/>
      <c r="AA381" s="186"/>
      <c r="AB381" s="198"/>
    </row>
    <row r="382" spans="2:28" x14ac:dyDescent="0.2">
      <c r="B382" s="108"/>
      <c r="C382" s="109" t="s">
        <v>105</v>
      </c>
      <c r="D382" s="110"/>
      <c r="E382" s="110"/>
      <c r="F382" s="143"/>
      <c r="G382" s="109"/>
      <c r="H382" s="111"/>
      <c r="I382" s="111">
        <f>I380+I381</f>
        <v>0</v>
      </c>
      <c r="J382" s="111">
        <f>J380+J381</f>
        <v>0</v>
      </c>
      <c r="K382" s="112">
        <f>K380+K381</f>
        <v>0</v>
      </c>
      <c r="L382" s="113"/>
      <c r="M382" s="114">
        <f t="shared" ref="M382:X382" si="182">M380+M381</f>
        <v>0</v>
      </c>
      <c r="N382" s="111">
        <f t="shared" si="182"/>
        <v>0</v>
      </c>
      <c r="O382" s="111">
        <f t="shared" si="182"/>
        <v>0</v>
      </c>
      <c r="P382" s="111">
        <f t="shared" si="182"/>
        <v>0</v>
      </c>
      <c r="Q382" s="111">
        <f t="shared" si="182"/>
        <v>0</v>
      </c>
      <c r="R382" s="112">
        <f t="shared" si="182"/>
        <v>0</v>
      </c>
      <c r="S382" s="115">
        <f t="shared" si="182"/>
        <v>0</v>
      </c>
      <c r="T382" s="111">
        <f t="shared" si="182"/>
        <v>0</v>
      </c>
      <c r="U382" s="111">
        <f t="shared" si="182"/>
        <v>0</v>
      </c>
      <c r="V382" s="111">
        <f t="shared" si="182"/>
        <v>0</v>
      </c>
      <c r="W382" s="111">
        <f t="shared" si="182"/>
        <v>0</v>
      </c>
      <c r="X382" s="112">
        <f t="shared" si="182"/>
        <v>0</v>
      </c>
      <c r="Y382" s="198"/>
      <c r="Z382" s="185"/>
      <c r="AA382" s="186"/>
      <c r="AB382" s="198"/>
    </row>
    <row r="383" spans="2:28" ht="21" customHeight="1" x14ac:dyDescent="0.2">
      <c r="B383" s="67"/>
      <c r="K383" s="2"/>
      <c r="L383" s="3"/>
      <c r="X383" s="2"/>
      <c r="Z383" s="185"/>
      <c r="AA383" s="186"/>
      <c r="AB383" s="189"/>
    </row>
    <row r="384" spans="2:28" ht="33.75" customHeight="1" x14ac:dyDescent="0.25">
      <c r="C384" s="163" t="s">
        <v>115</v>
      </c>
      <c r="I384" s="202" t="s">
        <v>119</v>
      </c>
      <c r="J384" s="202" t="s">
        <v>126</v>
      </c>
      <c r="K384" s="202" t="s">
        <v>120</v>
      </c>
      <c r="L384" s="203"/>
      <c r="M384" s="202">
        <f t="shared" ref="M384:R384" si="183">H10</f>
        <v>0</v>
      </c>
      <c r="N384" s="202">
        <f t="shared" si="183"/>
        <v>0</v>
      </c>
      <c r="O384" s="202">
        <f t="shared" si="183"/>
        <v>0</v>
      </c>
      <c r="P384" s="202">
        <f t="shared" si="183"/>
        <v>0</v>
      </c>
      <c r="Q384" s="202">
        <f t="shared" si="183"/>
        <v>0</v>
      </c>
      <c r="R384" s="202">
        <f t="shared" si="183"/>
        <v>0</v>
      </c>
      <c r="X384" s="2"/>
      <c r="Z384" s="204"/>
      <c r="AA384" s="205"/>
      <c r="AB384" s="189"/>
    </row>
    <row r="385" spans="2:28" ht="4.5" customHeight="1" thickBot="1" x14ac:dyDescent="0.25">
      <c r="C385" s="144"/>
      <c r="K385" s="2"/>
      <c r="L385" s="3"/>
      <c r="X385" s="2"/>
      <c r="Z385" s="185"/>
      <c r="AA385" s="186"/>
      <c r="AB385" s="189"/>
    </row>
    <row r="386" spans="2:28" ht="25.5" customHeight="1" x14ac:dyDescent="0.2">
      <c r="B386" s="248" t="s">
        <v>110</v>
      </c>
      <c r="C386" s="206" t="s">
        <v>122</v>
      </c>
      <c r="D386" s="207"/>
      <c r="E386" s="207"/>
      <c r="F386" s="208"/>
      <c r="G386" s="207"/>
      <c r="H386" s="208"/>
      <c r="I386" s="209">
        <f>SUM(I380-I379-I41-I42-I43-I44-I45-I46-I47-I48-I49)</f>
        <v>0</v>
      </c>
      <c r="J386" s="230">
        <f>SUM(J380-J379-J41-J42-J43-J44-J45-J46-J47-J48-J49)</f>
        <v>0</v>
      </c>
      <c r="K386" s="209">
        <f>K380</f>
        <v>0</v>
      </c>
      <c r="L386" s="210"/>
      <c r="M386" s="209">
        <f t="shared" ref="M386:R386" si="184">SUM(M380-M379-M41-M42-M43-M44-M45-M46-M47-M48-M49)</f>
        <v>0</v>
      </c>
      <c r="N386" s="209">
        <f t="shared" si="184"/>
        <v>0</v>
      </c>
      <c r="O386" s="209">
        <f t="shared" si="184"/>
        <v>0</v>
      </c>
      <c r="P386" s="209">
        <f t="shared" si="184"/>
        <v>0</v>
      </c>
      <c r="Q386" s="209">
        <f t="shared" si="184"/>
        <v>0</v>
      </c>
      <c r="R386" s="209">
        <f t="shared" si="184"/>
        <v>0</v>
      </c>
      <c r="S386" s="211">
        <f t="shared" ref="S386:X386" si="185">(S380)</f>
        <v>0</v>
      </c>
      <c r="T386" s="211">
        <f t="shared" si="185"/>
        <v>0</v>
      </c>
      <c r="U386" s="211">
        <f t="shared" si="185"/>
        <v>0</v>
      </c>
      <c r="V386" s="211">
        <f t="shared" si="185"/>
        <v>0</v>
      </c>
      <c r="W386" s="211">
        <f t="shared" si="185"/>
        <v>0</v>
      </c>
      <c r="X386" s="212">
        <f t="shared" si="185"/>
        <v>0</v>
      </c>
      <c r="Z386" s="187"/>
      <c r="AA386" s="188"/>
      <c r="AB386" s="189"/>
    </row>
    <row r="387" spans="2:28" ht="25.5" customHeight="1" x14ac:dyDescent="0.2">
      <c r="B387" s="249"/>
      <c r="C387" s="160" t="s">
        <v>121</v>
      </c>
      <c r="D387" s="161"/>
      <c r="E387" s="161"/>
      <c r="F387" s="162"/>
      <c r="G387" s="161"/>
      <c r="H387" s="162"/>
      <c r="I387" s="180">
        <f>SUM(I386-K386)</f>
        <v>0</v>
      </c>
      <c r="J387" s="231">
        <f>SUM(J386)</f>
        <v>0</v>
      </c>
      <c r="K387" s="145"/>
      <c r="L387" s="145"/>
      <c r="M387" s="180">
        <f t="shared" ref="M387:R387" si="186">SUM(M386-S386)</f>
        <v>0</v>
      </c>
      <c r="N387" s="180">
        <f t="shared" si="186"/>
        <v>0</v>
      </c>
      <c r="O387" s="180">
        <f t="shared" si="186"/>
        <v>0</v>
      </c>
      <c r="P387" s="180">
        <f t="shared" si="186"/>
        <v>0</v>
      </c>
      <c r="Q387" s="180">
        <f t="shared" si="186"/>
        <v>0</v>
      </c>
      <c r="R387" s="180">
        <f t="shared" si="186"/>
        <v>0</v>
      </c>
      <c r="S387" s="145"/>
      <c r="T387" s="145"/>
      <c r="U387" s="145"/>
      <c r="V387" s="145"/>
      <c r="W387" s="145"/>
      <c r="X387" s="146"/>
      <c r="Z387" s="187"/>
      <c r="AA387" s="188"/>
      <c r="AB387" s="189"/>
    </row>
    <row r="388" spans="2:28" ht="25.5" customHeight="1" x14ac:dyDescent="0.2">
      <c r="B388" s="249"/>
      <c r="C388" s="169" t="s">
        <v>113</v>
      </c>
      <c r="D388" s="170"/>
      <c r="E388" s="170"/>
      <c r="F388" s="171"/>
      <c r="G388" s="170"/>
      <c r="H388" s="171"/>
      <c r="I388" s="181">
        <f>SUM(I355,I357:I363,I365)</f>
        <v>0</v>
      </c>
      <c r="J388" s="232">
        <f>SUM(J355,J357:J363,J365)</f>
        <v>0</v>
      </c>
      <c r="K388" s="172"/>
      <c r="L388" s="172"/>
      <c r="M388" s="181">
        <f t="shared" ref="M388:R388" si="187">SUM(M355,M357:M363,M365)</f>
        <v>0</v>
      </c>
      <c r="N388" s="181">
        <f t="shared" si="187"/>
        <v>0</v>
      </c>
      <c r="O388" s="181">
        <f t="shared" si="187"/>
        <v>0</v>
      </c>
      <c r="P388" s="181">
        <f t="shared" si="187"/>
        <v>0</v>
      </c>
      <c r="Q388" s="181">
        <f t="shared" si="187"/>
        <v>0</v>
      </c>
      <c r="R388" s="181">
        <f t="shared" si="187"/>
        <v>0</v>
      </c>
      <c r="S388" s="172"/>
      <c r="T388" s="172"/>
      <c r="U388" s="172"/>
      <c r="V388" s="172"/>
      <c r="W388" s="172"/>
      <c r="X388" s="173"/>
      <c r="Z388" s="187"/>
      <c r="AA388" s="188"/>
      <c r="AB388" s="189"/>
    </row>
    <row r="389" spans="2:28" ht="25.5" customHeight="1" thickBot="1" x14ac:dyDescent="0.25">
      <c r="B389" s="250"/>
      <c r="C389" s="164" t="s">
        <v>124</v>
      </c>
      <c r="D389" s="165"/>
      <c r="E389" s="165"/>
      <c r="F389" s="166"/>
      <c r="G389" s="165"/>
      <c r="H389" s="166"/>
      <c r="I389" s="183">
        <f>SUM(I41:I49,I366:I368,I372:I378)</f>
        <v>0</v>
      </c>
      <c r="J389" s="235"/>
      <c r="K389" s="167"/>
      <c r="L389" s="167"/>
      <c r="M389" s="183">
        <f t="shared" ref="M389:R389" si="188">SUM(M41:M49,M366:M368,M372:M378)</f>
        <v>0</v>
      </c>
      <c r="N389" s="183">
        <f t="shared" si="188"/>
        <v>0</v>
      </c>
      <c r="O389" s="183">
        <f t="shared" si="188"/>
        <v>0</v>
      </c>
      <c r="P389" s="183">
        <f t="shared" si="188"/>
        <v>0</v>
      </c>
      <c r="Q389" s="183">
        <f t="shared" si="188"/>
        <v>0</v>
      </c>
      <c r="R389" s="183">
        <f t="shared" si="188"/>
        <v>0</v>
      </c>
      <c r="S389" s="167"/>
      <c r="T389" s="167"/>
      <c r="U389" s="167"/>
      <c r="V389" s="167"/>
      <c r="W389" s="167"/>
      <c r="X389" s="168"/>
      <c r="Z389" s="187"/>
      <c r="AA389" s="188"/>
      <c r="AB389" s="189"/>
    </row>
    <row r="390" spans="2:28" ht="25.5" customHeight="1" thickBot="1" x14ac:dyDescent="0.25">
      <c r="B390" s="213"/>
      <c r="C390" s="147" t="s">
        <v>114</v>
      </c>
      <c r="D390" s="148"/>
      <c r="E390" s="148"/>
      <c r="F390" s="149"/>
      <c r="G390" s="148"/>
      <c r="H390" s="149"/>
      <c r="I390" s="150">
        <f>SUM(K386,I387,I388,I389)</f>
        <v>0</v>
      </c>
      <c r="J390" s="150">
        <f>SUM(J386,J388)</f>
        <v>0</v>
      </c>
      <c r="K390" s="150">
        <f>SUM(K386)</f>
        <v>0</v>
      </c>
      <c r="L390" s="150"/>
      <c r="M390" s="150">
        <f t="shared" ref="M390:R390" si="189">SUM(M386,M388,M389)</f>
        <v>0</v>
      </c>
      <c r="N390" s="150">
        <f t="shared" si="189"/>
        <v>0</v>
      </c>
      <c r="O390" s="150">
        <f t="shared" si="189"/>
        <v>0</v>
      </c>
      <c r="P390" s="150">
        <f t="shared" si="189"/>
        <v>0</v>
      </c>
      <c r="Q390" s="150">
        <f t="shared" si="189"/>
        <v>0</v>
      </c>
      <c r="R390" s="150">
        <f t="shared" si="189"/>
        <v>0</v>
      </c>
      <c r="S390" s="150"/>
      <c r="T390" s="150"/>
      <c r="U390" s="150"/>
      <c r="V390" s="150"/>
      <c r="W390" s="150"/>
      <c r="X390" s="151"/>
      <c r="Z390" s="187"/>
      <c r="AA390" s="188"/>
      <c r="AB390" s="189"/>
    </row>
    <row r="391" spans="2:28" ht="13.5" thickBot="1" x14ac:dyDescent="0.25">
      <c r="B391" s="67"/>
      <c r="K391" s="2"/>
      <c r="L391" s="3"/>
      <c r="X391" s="2"/>
      <c r="Z391" s="187"/>
      <c r="AA391" s="188"/>
      <c r="AB391" s="189"/>
    </row>
    <row r="392" spans="2:28" ht="25.5" customHeight="1" x14ac:dyDescent="0.2">
      <c r="B392" s="251" t="s">
        <v>111</v>
      </c>
      <c r="C392" s="214" t="s">
        <v>123</v>
      </c>
      <c r="D392" s="215"/>
      <c r="E392" s="215"/>
      <c r="F392" s="216"/>
      <c r="G392" s="215"/>
      <c r="H392" s="216"/>
      <c r="I392" s="217">
        <f t="shared" ref="I392:J394" si="190">SUM(I387*1.19)</f>
        <v>0</v>
      </c>
      <c r="J392" s="233">
        <f t="shared" si="190"/>
        <v>0</v>
      </c>
      <c r="K392" s="218"/>
      <c r="L392" s="218"/>
      <c r="M392" s="217">
        <f t="shared" ref="M392:R394" si="191">SUM(M387*1.19)</f>
        <v>0</v>
      </c>
      <c r="N392" s="217">
        <f t="shared" si="191"/>
        <v>0</v>
      </c>
      <c r="O392" s="217">
        <f t="shared" si="191"/>
        <v>0</v>
      </c>
      <c r="P392" s="217">
        <f t="shared" si="191"/>
        <v>0</v>
      </c>
      <c r="Q392" s="217">
        <f t="shared" si="191"/>
        <v>0</v>
      </c>
      <c r="R392" s="217">
        <f t="shared" si="191"/>
        <v>0</v>
      </c>
      <c r="S392" s="218"/>
      <c r="T392" s="218"/>
      <c r="U392" s="218"/>
      <c r="V392" s="218"/>
      <c r="W392" s="218"/>
      <c r="X392" s="219"/>
      <c r="Z392" s="187"/>
      <c r="AA392" s="188"/>
      <c r="AB392" s="189"/>
    </row>
    <row r="393" spans="2:28" ht="25.5" customHeight="1" x14ac:dyDescent="0.2">
      <c r="B393" s="252"/>
      <c r="C393" s="169" t="s">
        <v>113</v>
      </c>
      <c r="D393" s="170"/>
      <c r="E393" s="170"/>
      <c r="F393" s="171"/>
      <c r="G393" s="170"/>
      <c r="H393" s="171"/>
      <c r="I393" s="181">
        <f t="shared" si="190"/>
        <v>0</v>
      </c>
      <c r="J393" s="232">
        <f t="shared" si="190"/>
        <v>0</v>
      </c>
      <c r="K393" s="172"/>
      <c r="L393" s="172"/>
      <c r="M393" s="181">
        <f t="shared" si="191"/>
        <v>0</v>
      </c>
      <c r="N393" s="181">
        <f t="shared" si="191"/>
        <v>0</v>
      </c>
      <c r="O393" s="181">
        <f t="shared" si="191"/>
        <v>0</v>
      </c>
      <c r="P393" s="181">
        <f t="shared" si="191"/>
        <v>0</v>
      </c>
      <c r="Q393" s="181">
        <f t="shared" si="191"/>
        <v>0</v>
      </c>
      <c r="R393" s="181">
        <f t="shared" si="191"/>
        <v>0</v>
      </c>
      <c r="S393" s="172"/>
      <c r="T393" s="172"/>
      <c r="U393" s="172"/>
      <c r="V393" s="172"/>
      <c r="W393" s="172"/>
      <c r="X393" s="173"/>
      <c r="Z393" s="187"/>
      <c r="AA393" s="188"/>
      <c r="AB393" s="189"/>
    </row>
    <row r="394" spans="2:28" ht="25.5" customHeight="1" x14ac:dyDescent="0.2">
      <c r="B394" s="252"/>
      <c r="C394" s="177" t="s">
        <v>124</v>
      </c>
      <c r="D394" s="178"/>
      <c r="E394" s="178"/>
      <c r="F394" s="179"/>
      <c r="G394" s="178"/>
      <c r="H394" s="179"/>
      <c r="I394" s="182">
        <f t="shared" si="190"/>
        <v>0</v>
      </c>
      <c r="J394" s="234">
        <f t="shared" si="190"/>
        <v>0</v>
      </c>
      <c r="K394" s="234"/>
      <c r="L394" s="172"/>
      <c r="M394" s="182">
        <f t="shared" si="191"/>
        <v>0</v>
      </c>
      <c r="N394" s="182">
        <f t="shared" si="191"/>
        <v>0</v>
      </c>
      <c r="O394" s="182">
        <f t="shared" si="191"/>
        <v>0</v>
      </c>
      <c r="P394" s="182">
        <f t="shared" si="191"/>
        <v>0</v>
      </c>
      <c r="Q394" s="182">
        <f t="shared" si="191"/>
        <v>0</v>
      </c>
      <c r="R394" s="182">
        <f t="shared" si="191"/>
        <v>0</v>
      </c>
      <c r="S394" s="172"/>
      <c r="T394" s="172"/>
      <c r="U394" s="172"/>
      <c r="V394" s="172"/>
      <c r="W394" s="172"/>
      <c r="X394" s="173"/>
      <c r="Z394" s="187"/>
      <c r="AA394" s="188"/>
      <c r="AB394" s="189"/>
    </row>
    <row r="395" spans="2:28" ht="25.5" customHeight="1" thickBot="1" x14ac:dyDescent="0.25">
      <c r="B395" s="253"/>
      <c r="C395" s="174" t="s">
        <v>112</v>
      </c>
      <c r="D395" s="175"/>
      <c r="E395" s="175"/>
      <c r="F395" s="176"/>
      <c r="G395" s="175"/>
      <c r="H395" s="176"/>
      <c r="I395" s="184">
        <f>SUM(K382)</f>
        <v>0</v>
      </c>
      <c r="J395" s="236"/>
      <c r="K395" s="158"/>
      <c r="L395" s="158"/>
      <c r="M395" s="184">
        <f t="shared" ref="M395:R395" si="192">SUM(S382)</f>
        <v>0</v>
      </c>
      <c r="N395" s="184">
        <f t="shared" si="192"/>
        <v>0</v>
      </c>
      <c r="O395" s="184">
        <f t="shared" si="192"/>
        <v>0</v>
      </c>
      <c r="P395" s="184">
        <f t="shared" si="192"/>
        <v>0</v>
      </c>
      <c r="Q395" s="184">
        <f t="shared" si="192"/>
        <v>0</v>
      </c>
      <c r="R395" s="184">
        <f t="shared" si="192"/>
        <v>0</v>
      </c>
      <c r="S395" s="158"/>
      <c r="T395" s="158"/>
      <c r="U395" s="158"/>
      <c r="V395" s="158"/>
      <c r="W395" s="158"/>
      <c r="X395" s="159"/>
      <c r="Z395" s="187"/>
      <c r="AA395" s="188"/>
      <c r="AB395" s="189"/>
    </row>
    <row r="396" spans="2:28" ht="25.5" customHeight="1" thickBot="1" x14ac:dyDescent="0.25">
      <c r="B396" s="213"/>
      <c r="C396" s="147" t="s">
        <v>105</v>
      </c>
      <c r="D396" s="148"/>
      <c r="E396" s="148"/>
      <c r="F396" s="149"/>
      <c r="G396" s="148"/>
      <c r="H396" s="149"/>
      <c r="I396" s="150">
        <f>SUM(I392:I395)</f>
        <v>0</v>
      </c>
      <c r="J396" s="150">
        <f>SUM(J392:J395)</f>
        <v>0</v>
      </c>
      <c r="K396" s="150">
        <f>SUM(K392:K395)</f>
        <v>0</v>
      </c>
      <c r="L396" s="150"/>
      <c r="M396" s="150">
        <f t="shared" ref="M396:R396" si="193">SUM(M392:M395)</f>
        <v>0</v>
      </c>
      <c r="N396" s="150">
        <f t="shared" si="193"/>
        <v>0</v>
      </c>
      <c r="O396" s="150">
        <f t="shared" si="193"/>
        <v>0</v>
      </c>
      <c r="P396" s="150">
        <f t="shared" si="193"/>
        <v>0</v>
      </c>
      <c r="Q396" s="150">
        <f t="shared" si="193"/>
        <v>0</v>
      </c>
      <c r="R396" s="150">
        <f t="shared" si="193"/>
        <v>0</v>
      </c>
      <c r="S396" s="150"/>
      <c r="T396" s="150"/>
      <c r="U396" s="150"/>
      <c r="V396" s="150"/>
      <c r="W396" s="150"/>
      <c r="X396" s="151"/>
      <c r="Z396" s="200"/>
      <c r="AA396" s="201"/>
      <c r="AB396" s="189"/>
    </row>
    <row r="397" spans="2:28" s="152" customFormat="1" x14ac:dyDescent="0.2">
      <c r="B397" s="59"/>
      <c r="C397" s="60"/>
      <c r="D397" s="60"/>
      <c r="E397" s="60"/>
      <c r="F397" s="61"/>
      <c r="G397" s="60"/>
      <c r="H397" s="61"/>
      <c r="I397" s="61"/>
      <c r="J397" s="61"/>
      <c r="K397" s="153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199"/>
      <c r="Y397" s="199"/>
      <c r="Z397" s="199"/>
      <c r="AA397" s="199"/>
    </row>
    <row r="398" spans="2:28" ht="15" x14ac:dyDescent="0.2">
      <c r="B398" s="154" t="s">
        <v>106</v>
      </c>
    </row>
    <row r="399" spans="2:28" x14ac:dyDescent="0.2">
      <c r="B399" s="67"/>
    </row>
    <row r="400" spans="2:28" x14ac:dyDescent="0.2">
      <c r="B400" s="67"/>
    </row>
    <row r="401" spans="2:18" ht="13.5" thickBot="1" x14ac:dyDescent="0.25">
      <c r="B401" s="155"/>
      <c r="C401" s="155"/>
      <c r="D401" s="155"/>
      <c r="E401" s="155"/>
      <c r="F401" s="156"/>
      <c r="G401" s="155"/>
      <c r="H401" s="156"/>
      <c r="I401" s="156"/>
      <c r="J401" s="156"/>
      <c r="K401" s="157"/>
      <c r="L401" s="156"/>
      <c r="M401" s="156"/>
      <c r="N401" s="156"/>
      <c r="O401" s="156"/>
      <c r="P401" s="156"/>
      <c r="Q401" s="156"/>
      <c r="R401" s="156"/>
    </row>
    <row r="402" spans="2:18" x14ac:dyDescent="0.2">
      <c r="B402" s="1" t="s">
        <v>107</v>
      </c>
      <c r="M402" s="2" t="s">
        <v>108</v>
      </c>
    </row>
    <row r="405" spans="2:18" ht="13.5" thickBot="1" x14ac:dyDescent="0.25">
      <c r="B405" s="155"/>
      <c r="C405" s="155"/>
      <c r="D405" s="155"/>
      <c r="E405" s="155"/>
      <c r="F405" s="156"/>
      <c r="G405" s="155"/>
      <c r="H405" s="156"/>
      <c r="I405" s="156"/>
      <c r="J405" s="156"/>
      <c r="K405" s="157"/>
      <c r="L405" s="156"/>
      <c r="M405" s="156"/>
      <c r="N405" s="156"/>
      <c r="O405" s="156"/>
      <c r="P405" s="156"/>
      <c r="Q405" s="156"/>
      <c r="R405" s="156"/>
    </row>
    <row r="406" spans="2:18" x14ac:dyDescent="0.2">
      <c r="B406" s="1" t="s">
        <v>107</v>
      </c>
      <c r="M406" s="2" t="s">
        <v>109</v>
      </c>
    </row>
  </sheetData>
  <sheetProtection password="EF5D" sheet="1" objects="1" scenarios="1" formatColumns="0"/>
  <mergeCells count="19">
    <mergeCell ref="N9:S9"/>
    <mergeCell ref="B28:E29"/>
    <mergeCell ref="F28:F29"/>
    <mergeCell ref="G28:G29"/>
    <mergeCell ref="H28:H29"/>
    <mergeCell ref="I28:I29"/>
    <mergeCell ref="K28:K29"/>
    <mergeCell ref="L28:L29"/>
    <mergeCell ref="M28:R28"/>
    <mergeCell ref="S28:X28"/>
    <mergeCell ref="B386:B389"/>
    <mergeCell ref="B392:B395"/>
    <mergeCell ref="J28:J29"/>
    <mergeCell ref="E5:M5"/>
    <mergeCell ref="E6:M6"/>
    <mergeCell ref="B9:C9"/>
    <mergeCell ref="F9:F10"/>
    <mergeCell ref="G9:G10"/>
    <mergeCell ref="H9:M9"/>
  </mergeCells>
  <pageMargins left="0.51181102362204722" right="0.51181102362204722" top="0.78740157480314965" bottom="0.78740157480314965" header="0.31496062992125984" footer="0.31496062992125984"/>
  <pageSetup paperSize="9" scale="50" fitToHeight="6" orientation="landscape" r:id="rId1"/>
  <headerFooter>
    <oddFooter>Seite &amp;P</oddFooter>
  </headerFooter>
  <ignoredErrors>
    <ignoredError sqref="N393:R393 I38 M38:R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DLR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jacobs</dc:creator>
  <cp:lastModifiedBy>jacobs</cp:lastModifiedBy>
  <cp:lastPrinted>2024-06-20T09:48:17Z</cp:lastPrinted>
  <dcterms:created xsi:type="dcterms:W3CDTF">2020-09-24T14:03:34Z</dcterms:created>
  <dcterms:modified xsi:type="dcterms:W3CDTF">2024-08-26T08:51:16Z</dcterms:modified>
</cp:coreProperties>
</file>