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b\chatroom\OBST\Beratung\Pflanzenschutz\Insekten\Kirschfruchtfliege\2025\"/>
    </mc:Choice>
  </mc:AlternateContent>
  <bookViews>
    <workbookView xWindow="120" yWindow="45" windowWidth="20115" windowHeight="12075"/>
  </bookViews>
  <sheets>
    <sheet name="KFruchtF2025" sheetId="8" r:id="rId1"/>
  </sheets>
  <definedNames>
    <definedName name="_xlnm.Print_Area" localSheetId="0">KFruchtF2025!$A$1:$I$37</definedName>
  </definedNames>
  <calcPr calcId="162913"/>
  <customWorkbookViews>
    <customWorkbookView name="Hilsendegen - Persönliche Ansicht" guid="{F2798B65-2317-4A73-84C9-77C8A076A824}" mergeInterval="0" personalView="1" maximized="1" xWindow="1" yWindow="1" windowWidth="1521" windowHeight="793" activeSheetId="2"/>
  </customWorkbookViews>
</workbook>
</file>

<file path=xl/calcChain.xml><?xml version="1.0" encoding="utf-8"?>
<calcChain xmlns="http://schemas.openxmlformats.org/spreadsheetml/2006/main">
  <c r="C14" i="8" l="1"/>
  <c r="C13" i="8"/>
  <c r="C12" i="8"/>
  <c r="C9" i="8"/>
  <c r="C7" i="8"/>
  <c r="C5" i="8"/>
  <c r="F14" i="8" l="1"/>
  <c r="F13" i="8"/>
  <c r="F12" i="8"/>
  <c r="E14" i="8"/>
  <c r="E13" i="8"/>
  <c r="E12" i="8"/>
  <c r="G9" i="8" l="1"/>
  <c r="G7" i="8"/>
  <c r="D10" i="8" l="1"/>
  <c r="C10" i="8"/>
  <c r="G10" i="8" s="1"/>
  <c r="C8" i="8"/>
  <c r="G8" i="8" s="1"/>
  <c r="E10" i="8" l="1"/>
  <c r="H10" i="8"/>
  <c r="D8" i="8"/>
  <c r="E8" i="8"/>
  <c r="H8" i="8"/>
  <c r="G14" i="8"/>
  <c r="G13" i="8"/>
  <c r="G12" i="8"/>
  <c r="F10" i="8"/>
  <c r="F8" i="8"/>
  <c r="I10" i="8"/>
  <c r="I8" i="8"/>
  <c r="I9" i="8"/>
  <c r="I7" i="8"/>
  <c r="F3" i="8" l="1"/>
  <c r="E3" i="8"/>
  <c r="I5" i="8"/>
  <c r="F4" i="8"/>
  <c r="E4" i="8" l="1"/>
  <c r="H7" i="8"/>
  <c r="E7" i="8"/>
  <c r="D7" i="8"/>
  <c r="D9" i="8"/>
  <c r="H9" i="8"/>
  <c r="E9" i="8"/>
  <c r="I13" i="8"/>
  <c r="D13" i="8"/>
  <c r="H13" i="8"/>
  <c r="E5" i="8"/>
  <c r="I12" i="8"/>
  <c r="D12" i="8"/>
  <c r="H12" i="8"/>
  <c r="F5" i="8"/>
  <c r="I14" i="8"/>
  <c r="H14" i="8"/>
  <c r="D14" i="8"/>
  <c r="D5" i="8"/>
</calcChain>
</file>

<file path=xl/sharedStrings.xml><?xml version="1.0" encoding="utf-8"?>
<sst xmlns="http://schemas.openxmlformats.org/spreadsheetml/2006/main" count="52" uniqueCount="40">
  <si>
    <t>Kirsch-woche</t>
  </si>
  <si>
    <t>Bellise, Merchant</t>
  </si>
  <si>
    <t>3-4</t>
  </si>
  <si>
    <t>Benutzungshinweis:</t>
  </si>
  <si>
    <t>Datumsangabe ohne Punkt hinter Monat: z.B. 13.6</t>
  </si>
  <si>
    <r>
      <t xml:space="preserve">Farbumschlag </t>
    </r>
    <r>
      <rPr>
        <b/>
        <sz val="14"/>
        <color indexed="57"/>
        <rFont val="Calibri"/>
        <family val="2"/>
      </rPr>
      <t>grün</t>
    </r>
    <r>
      <rPr>
        <b/>
        <sz val="14"/>
        <color indexed="8"/>
        <rFont val="Calibri"/>
        <family val="2"/>
      </rPr>
      <t>-</t>
    </r>
    <r>
      <rPr>
        <b/>
        <sz val="14"/>
        <color indexed="51"/>
        <rFont val="Calibri"/>
        <family val="2"/>
      </rPr>
      <t>gelb</t>
    </r>
    <r>
      <rPr>
        <b/>
        <sz val="14"/>
        <color indexed="8"/>
        <rFont val="Calibri"/>
        <family val="2"/>
      </rPr>
      <t xml:space="preserve"> etwa 3 bis 2 Wochen vor Ernte</t>
    </r>
  </si>
  <si>
    <r>
      <t xml:space="preserve">Farbumschlag </t>
    </r>
    <r>
      <rPr>
        <b/>
        <sz val="14"/>
        <color indexed="51"/>
        <rFont val="Calibri"/>
        <family val="2"/>
      </rPr>
      <t>gelb</t>
    </r>
    <r>
      <rPr>
        <b/>
        <sz val="14"/>
        <color indexed="8"/>
        <rFont val="Calibri"/>
        <family val="2"/>
      </rPr>
      <t>-</t>
    </r>
    <r>
      <rPr>
        <b/>
        <sz val="14"/>
        <color indexed="60"/>
        <rFont val="Calibri"/>
        <family val="2"/>
      </rPr>
      <t>rot</t>
    </r>
    <r>
      <rPr>
        <b/>
        <sz val="14"/>
        <color indexed="8"/>
        <rFont val="Calibri"/>
        <family val="2"/>
      </rPr>
      <t xml:space="preserve"> etwa 1 bis 2 Wochen vor Ernte</t>
    </r>
  </si>
  <si>
    <t>Zur Anpassung der Reifeentwicklung an den jeweiligen Standort nur die Erntetermine in der roten Spalte verändern.</t>
  </si>
  <si>
    <t>Satin, Starking H.G., Van, Sam, Sunburst,  Vanda, Korvik, Achat</t>
  </si>
  <si>
    <t>mKH = Aufwandmenge pro Meter Kronenhöhe</t>
  </si>
  <si>
    <t>Carmen, Samba, Celeste,  Christiana, Grace Star, Giorgia,  Summit,   Favorit</t>
  </si>
  <si>
    <t>Regina, Sweetheart,  Gerema</t>
  </si>
  <si>
    <t>Hudson, Schattenmorelle, Ung.Traubige, Lövöpetri</t>
  </si>
  <si>
    <t>Sylvia, Techlovan, Schneiders, Haumüller, Kaiserkirschen,                     Jade, Morellenfeuer</t>
  </si>
  <si>
    <r>
      <t xml:space="preserve">Mospilan SG           </t>
    </r>
    <r>
      <rPr>
        <sz val="11"/>
        <color indexed="8"/>
        <rFont val="Arial"/>
        <family val="2"/>
      </rPr>
      <t xml:space="preserve">(14 Tage vor Ernte) </t>
    </r>
    <r>
      <rPr>
        <b/>
        <sz val="11"/>
        <color indexed="8"/>
        <rFont val="Arial"/>
        <family val="2"/>
      </rPr>
      <t xml:space="preserve">            0,125 kg/ha mKH</t>
    </r>
  </si>
  <si>
    <t>Charmes, Burlat, Earlise</t>
  </si>
  <si>
    <r>
      <t xml:space="preserve">Mospilan SG           </t>
    </r>
    <r>
      <rPr>
        <sz val="11"/>
        <color indexed="8"/>
        <rFont val="Arial"/>
        <family val="2"/>
      </rPr>
      <t xml:space="preserve">(21 Tage vor Ernte) </t>
    </r>
    <r>
      <rPr>
        <b/>
        <sz val="11"/>
        <color indexed="8"/>
        <rFont val="Arial"/>
        <family val="2"/>
      </rPr>
      <t xml:space="preserve">            0,125 kg/ha mKH</t>
    </r>
  </si>
  <si>
    <r>
      <t xml:space="preserve">   </t>
    </r>
    <r>
      <rPr>
        <b/>
        <sz val="16"/>
        <color indexed="8"/>
        <rFont val="Arial"/>
        <family val="2"/>
      </rPr>
      <t xml:space="preserve">Exirel* </t>
    </r>
    <r>
      <rPr>
        <b/>
        <sz val="11"/>
        <color indexed="8"/>
        <rFont val="Arial"/>
        <family val="2"/>
      </rPr>
      <t xml:space="preserve">                  </t>
    </r>
    <r>
      <rPr>
        <sz val="11"/>
        <color indexed="8"/>
        <rFont val="Arial"/>
        <family val="2"/>
      </rPr>
      <t>(7 Tage vor Ernte)</t>
    </r>
    <r>
      <rPr>
        <b/>
        <sz val="11"/>
        <color indexed="8"/>
        <rFont val="Arial"/>
        <family val="2"/>
      </rPr>
      <t xml:space="preserve"> 0,375 l/ha mKH</t>
    </r>
  </si>
  <si>
    <t>Hedelfinger, Kordia, Lapins, Tamara,  Skeena, Regina, Axel, Heim. Rubin</t>
  </si>
  <si>
    <t>Exirel-Anwendung bei hoher Flugaktivität evtl. auch vor oder zwischen den Mospilan-Behandlungen</t>
  </si>
  <si>
    <r>
      <t xml:space="preserve">erwarteter Erntebeginn </t>
    </r>
    <r>
      <rPr>
        <b/>
        <sz val="16"/>
        <color indexed="8"/>
        <rFont val="Arial"/>
        <family val="2"/>
      </rPr>
      <t>2025</t>
    </r>
  </si>
  <si>
    <r>
      <t xml:space="preserve">   </t>
    </r>
    <r>
      <rPr>
        <b/>
        <sz val="16"/>
        <color indexed="8"/>
        <rFont val="Arial"/>
        <family val="2"/>
      </rPr>
      <t xml:space="preserve">Exirel* </t>
    </r>
    <r>
      <rPr>
        <b/>
        <sz val="11"/>
        <color indexed="8"/>
        <rFont val="Arial"/>
        <family val="2"/>
      </rPr>
      <t xml:space="preserve">                  </t>
    </r>
    <r>
      <rPr>
        <sz val="11"/>
        <color indexed="8"/>
        <rFont val="Arial"/>
        <family val="2"/>
      </rPr>
      <t>(14 Tage vor Ernte)</t>
    </r>
    <r>
      <rPr>
        <b/>
        <sz val="11"/>
        <color indexed="8"/>
        <rFont val="Arial"/>
        <family val="2"/>
      </rPr>
      <t xml:space="preserve"> 0,375 l/ha mKH</t>
    </r>
  </si>
  <si>
    <r>
      <t xml:space="preserve">Mospilan SG           </t>
    </r>
    <r>
      <rPr>
        <sz val="11"/>
        <color indexed="8"/>
        <rFont val="Arial"/>
        <family val="2"/>
      </rPr>
      <t xml:space="preserve">(7 Tage vor Ernte) </t>
    </r>
    <r>
      <rPr>
        <b/>
        <sz val="11"/>
        <color indexed="8"/>
        <rFont val="Arial"/>
        <family val="2"/>
      </rPr>
      <t xml:space="preserve">            0,125 kg/ha mKH</t>
    </r>
  </si>
  <si>
    <r>
      <t xml:space="preserve">   </t>
    </r>
    <r>
      <rPr>
        <b/>
        <sz val="16"/>
        <color indexed="8"/>
        <rFont val="Arial"/>
        <family val="2"/>
      </rPr>
      <t xml:space="preserve">Exirel* </t>
    </r>
    <r>
      <rPr>
        <b/>
        <sz val="11"/>
        <color indexed="8"/>
        <rFont val="Arial"/>
        <family val="2"/>
      </rPr>
      <t xml:space="preserve">                  </t>
    </r>
    <r>
      <rPr>
        <sz val="11"/>
        <color indexed="8"/>
        <rFont val="Arial"/>
        <family val="2"/>
      </rPr>
      <t>(21 Tage vor Ernte)</t>
    </r>
    <r>
      <rPr>
        <b/>
        <sz val="11"/>
        <color indexed="8"/>
        <rFont val="Arial"/>
        <family val="2"/>
      </rPr>
      <t xml:space="preserve"> 0,375 l/ha mKH</t>
    </r>
  </si>
  <si>
    <t>Frühreifende Sorten</t>
  </si>
  <si>
    <t>Mittelreifende Sorten</t>
  </si>
  <si>
    <t>Spätreifende Sorten</t>
  </si>
  <si>
    <t>-</t>
  </si>
  <si>
    <r>
      <rPr>
        <b/>
        <sz val="16"/>
        <rFont val="Arial"/>
        <family val="2"/>
      </rPr>
      <t xml:space="preserve">Spintor ** </t>
    </r>
    <r>
      <rPr>
        <b/>
        <sz val="11"/>
        <rFont val="Arial"/>
        <family val="2"/>
      </rPr>
      <t xml:space="preserve">                 </t>
    </r>
    <r>
      <rPr>
        <sz val="11"/>
        <rFont val="Arial"/>
        <family val="2"/>
      </rPr>
      <t xml:space="preserve"> (7 Tage vor Ernte)</t>
    </r>
    <r>
      <rPr>
        <b/>
        <sz val="11"/>
        <rFont val="Arial"/>
        <family val="2"/>
      </rPr>
      <t xml:space="preserve"> 0,075 l/ha mKH</t>
    </r>
  </si>
  <si>
    <r>
      <rPr>
        <b/>
        <sz val="16"/>
        <rFont val="Arial"/>
        <family val="2"/>
      </rPr>
      <t xml:space="preserve">Spintor ** </t>
    </r>
    <r>
      <rPr>
        <b/>
        <sz val="11"/>
        <rFont val="Arial"/>
        <family val="2"/>
      </rPr>
      <t xml:space="preserve">                 </t>
    </r>
    <r>
      <rPr>
        <sz val="11"/>
        <rFont val="Arial"/>
        <family val="2"/>
      </rPr>
      <t xml:space="preserve"> (5 Tage vor Ernte)</t>
    </r>
    <r>
      <rPr>
        <b/>
        <sz val="11"/>
        <rFont val="Arial"/>
        <family val="2"/>
      </rPr>
      <t xml:space="preserve"> 0,075 l/ha mKH</t>
    </r>
  </si>
  <si>
    <t>4a</t>
  </si>
  <si>
    <t>Bei hohem KEF-Druck</t>
  </si>
  <si>
    <t>5a</t>
  </si>
  <si>
    <t>* *Spintor: Zulassung nach Art. 53 der VO (EG) Nr. 1107/2009 von 23.05.-19.09.2025, Gesamtaufwandmenge max. 0,3 l/ha pro Jahr</t>
  </si>
  <si>
    <t>*Exirel Notfallzulassung nach Art. 53 der VO (EG) 1107/2009 von 09.05.-05.09.2025 Gesamtaufwandmenge max. 2,0 l/ha pro Jahr</t>
  </si>
  <si>
    <r>
      <rPr>
        <b/>
        <sz val="16"/>
        <rFont val="Arial"/>
        <family val="2"/>
      </rPr>
      <t xml:space="preserve">Spintor ** </t>
    </r>
    <r>
      <rPr>
        <b/>
        <sz val="11"/>
        <rFont val="Arial"/>
        <family val="2"/>
      </rPr>
      <t xml:space="preserve">                 </t>
    </r>
    <r>
      <rPr>
        <sz val="11"/>
        <rFont val="Arial"/>
        <family val="2"/>
      </rPr>
      <t xml:space="preserve"> (10 Tage vor Ernte)</t>
    </r>
    <r>
      <rPr>
        <b/>
        <sz val="11"/>
        <rFont val="Arial"/>
        <family val="2"/>
      </rPr>
      <t xml:space="preserve"> 0,075 l/ha mKH</t>
    </r>
  </si>
  <si>
    <r>
      <t xml:space="preserve">Mospilan SG           </t>
    </r>
    <r>
      <rPr>
        <sz val="11"/>
        <color rgb="FFFF0000"/>
        <rFont val="Arial"/>
        <family val="2"/>
      </rPr>
      <t xml:space="preserve">(10 Tage vor Ernte) </t>
    </r>
    <r>
      <rPr>
        <b/>
        <sz val="11"/>
        <color indexed="8"/>
        <rFont val="Arial"/>
        <family val="2"/>
      </rPr>
      <t xml:space="preserve">            0,125 kg/ha mKH</t>
    </r>
  </si>
  <si>
    <r>
      <t xml:space="preserve">Mospilan SG          </t>
    </r>
    <r>
      <rPr>
        <b/>
        <sz val="16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(14 Tage vor Ernte)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 xml:space="preserve">            0,125 kg/ha mKH</t>
    </r>
  </si>
  <si>
    <r>
      <t xml:space="preserve">Mospilan SG           </t>
    </r>
    <r>
      <rPr>
        <sz val="11"/>
        <color theme="1"/>
        <rFont val="Arial"/>
        <family val="2"/>
      </rPr>
      <t xml:space="preserve">(21 Tage vor Ernte) </t>
    </r>
    <r>
      <rPr>
        <b/>
        <sz val="11"/>
        <color theme="1"/>
        <rFont val="Arial"/>
        <family val="2"/>
      </rPr>
      <t xml:space="preserve">   </t>
    </r>
    <r>
      <rPr>
        <b/>
        <sz val="11"/>
        <color indexed="8"/>
        <rFont val="Arial"/>
        <family val="2"/>
      </rPr>
      <t xml:space="preserve">         0,125 kg/ha mKH</t>
    </r>
  </si>
  <si>
    <r>
      <t>Kirschfruchtfliege (</t>
    </r>
    <r>
      <rPr>
        <b/>
        <i/>
        <sz val="16"/>
        <color indexed="8"/>
        <rFont val="Calibri"/>
        <family val="2"/>
      </rPr>
      <t>Rhagoletis cerasi</t>
    </r>
    <r>
      <rPr>
        <b/>
        <sz val="16"/>
        <color indexed="8"/>
        <rFont val="Calibri"/>
        <family val="2"/>
      </rPr>
      <t xml:space="preserve">) und Kirschessigfliege (Drosophila suzukii) Bekämpfungsstrategie 2025 für RLP-Süd </t>
    </r>
    <r>
      <rPr>
        <b/>
        <sz val="14"/>
        <color indexed="8"/>
        <rFont val="Calibri"/>
        <family val="2"/>
      </rPr>
      <t>(Stand: 06.06.2025)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</si>
</sst>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2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indexed="57"/>
      <name val="Calibri"/>
      <family val="2"/>
    </font>
    <font>
      <b/>
      <sz val="14"/>
      <color indexed="51"/>
      <name val="Calibri"/>
      <family val="2"/>
    </font>
    <font>
      <b/>
      <sz val="14"/>
      <color indexed="60"/>
      <name val="Calibri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6"/>
      <color indexed="8"/>
      <name val="Calibri"/>
      <family val="2"/>
    </font>
    <font>
      <b/>
      <i/>
      <sz val="16"/>
      <color indexed="8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 tint="-0.3499862666707357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16" fontId="12" fillId="0" borderId="1" xfId="0" quotePrefix="1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0" fontId="13" fillId="0" borderId="0" xfId="0" applyFont="1"/>
    <xf numFmtId="0" fontId="13" fillId="0" borderId="0" xfId="0" applyFont="1" applyFill="1" applyBorder="1"/>
    <xf numFmtId="0" fontId="14" fillId="0" borderId="0" xfId="0" applyFont="1"/>
    <xf numFmtId="164" fontId="5" fillId="3" borderId="2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16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7" borderId="2" xfId="0" applyNumberFormat="1" applyFont="1" applyFill="1" applyBorder="1" applyAlignment="1">
      <alignment horizontal="center" vertical="center" wrapText="1"/>
    </xf>
    <xf numFmtId="164" fontId="5" fillId="6" borderId="2" xfId="0" quotePrefix="1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1" xfId="0" quotePrefix="1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164" fontId="5" fillId="7" borderId="5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19" fillId="3" borderId="2" xfId="0" applyNumberFormat="1" applyFont="1" applyFill="1" applyBorder="1" applyAlignment="1">
      <alignment horizontal="center" vertical="center" wrapText="1"/>
    </xf>
    <xf numFmtId="164" fontId="19" fillId="6" borderId="2" xfId="0" applyNumberFormat="1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9" borderId="5" xfId="0" applyNumberFormat="1" applyFont="1" applyFill="1" applyBorder="1" applyAlignment="1">
      <alignment horizontal="center" vertical="center" wrapText="1"/>
    </xf>
    <xf numFmtId="164" fontId="19" fillId="6" borderId="5" xfId="0" applyNumberFormat="1" applyFont="1" applyFill="1" applyBorder="1" applyAlignment="1">
      <alignment horizontal="center" vertical="center" wrapText="1"/>
    </xf>
    <xf numFmtId="164" fontId="19" fillId="6" borderId="1" xfId="0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/>
    </xf>
    <xf numFmtId="164" fontId="18" fillId="9" borderId="5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0" fillId="8" borderId="1" xfId="0" applyFont="1" applyFill="1" applyBorder="1" applyAlignment="1">
      <alignment horizontal="center" vertical="center" wrapText="1"/>
    </xf>
    <xf numFmtId="164" fontId="19" fillId="9" borderId="5" xfId="0" applyNumberFormat="1" applyFont="1" applyFill="1" applyBorder="1" applyAlignment="1">
      <alignment horizontal="center" vertical="center"/>
    </xf>
    <xf numFmtId="164" fontId="19" fillId="7" borderId="2" xfId="0" applyNumberFormat="1" applyFont="1" applyFill="1" applyBorder="1" applyAlignment="1">
      <alignment horizontal="center" vertical="center" wrapText="1"/>
    </xf>
    <xf numFmtId="164" fontId="19" fillId="7" borderId="3" xfId="0" applyNumberFormat="1" applyFont="1" applyFill="1" applyBorder="1" applyAlignment="1">
      <alignment horizontal="center" vertical="center" wrapText="1"/>
    </xf>
    <xf numFmtId="164" fontId="19" fillId="9" borderId="5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1129392</xdr:colOff>
      <xdr:row>11</xdr:row>
      <xdr:rowOff>258536</xdr:rowOff>
    </xdr:from>
    <xdr:to>
      <xdr:col>4</xdr:col>
      <xdr:colOff>290285</xdr:colOff>
      <xdr:row>11</xdr:row>
      <xdr:rowOff>569686</xdr:rowOff>
    </xdr:to>
    <xdr:sp macro="" textlink="">
      <xdr:nvSpPr>
        <xdr:cNvPr id="16" name="Textfeld 15"/>
        <xdr:cNvSpPr txBox="1"/>
      </xdr:nvSpPr>
      <xdr:spPr>
        <a:xfrm>
          <a:off x="4708071" y="7198179"/>
          <a:ext cx="548821" cy="31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>
              <a:solidFill>
                <a:srgbClr val="FF0000"/>
              </a:solidFill>
            </a:rPr>
            <a:t>oder</a:t>
          </a:r>
        </a:p>
      </xdr:txBody>
    </xdr:sp>
    <xdr:clientData/>
  </xdr:twoCellAnchor>
  <xdr:twoCellAnchor>
    <xdr:from>
      <xdr:col>3</xdr:col>
      <xdr:colOff>1118507</xdr:colOff>
      <xdr:row>12</xdr:row>
      <xdr:rowOff>29937</xdr:rowOff>
    </xdr:from>
    <xdr:to>
      <xdr:col>4</xdr:col>
      <xdr:colOff>279400</xdr:colOff>
      <xdr:row>12</xdr:row>
      <xdr:rowOff>341087</xdr:rowOff>
    </xdr:to>
    <xdr:sp macro="" textlink="">
      <xdr:nvSpPr>
        <xdr:cNvPr id="17" name="Textfeld 16"/>
        <xdr:cNvSpPr txBox="1"/>
      </xdr:nvSpPr>
      <xdr:spPr>
        <a:xfrm>
          <a:off x="4697186" y="7772401"/>
          <a:ext cx="548821" cy="31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>
              <a:solidFill>
                <a:srgbClr val="FF0000"/>
              </a:solidFill>
            </a:rPr>
            <a:t>oder</a:t>
          </a:r>
        </a:p>
      </xdr:txBody>
    </xdr:sp>
    <xdr:clientData/>
  </xdr:twoCellAnchor>
  <xdr:twoCellAnchor>
    <xdr:from>
      <xdr:col>3</xdr:col>
      <xdr:colOff>1094014</xdr:colOff>
      <xdr:row>13</xdr:row>
      <xdr:rowOff>59873</xdr:rowOff>
    </xdr:from>
    <xdr:to>
      <xdr:col>4</xdr:col>
      <xdr:colOff>254907</xdr:colOff>
      <xdr:row>13</xdr:row>
      <xdr:rowOff>371023</xdr:rowOff>
    </xdr:to>
    <xdr:sp macro="" textlink="">
      <xdr:nvSpPr>
        <xdr:cNvPr id="18" name="Textfeld 17"/>
        <xdr:cNvSpPr txBox="1"/>
      </xdr:nvSpPr>
      <xdr:spPr>
        <a:xfrm>
          <a:off x="4672693" y="8196944"/>
          <a:ext cx="548821" cy="31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>
              <a:solidFill>
                <a:srgbClr val="FF0000"/>
              </a:solidFill>
            </a:rPr>
            <a:t>oder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showWhiteSpace="0" zoomScale="70" zoomScaleNormal="70" zoomScaleSheetLayoutView="110" workbookViewId="0">
      <selection activeCell="A2" sqref="A2"/>
    </sheetView>
  </sheetViews>
  <sheetFormatPr baseColWidth="10" defaultRowHeight="15" x14ac:dyDescent="0.25"/>
  <cols>
    <col min="1" max="1" width="9.28515625" customWidth="1"/>
    <col min="2" max="2" width="29" customWidth="1"/>
    <col min="3" max="3" width="15.28515625" customWidth="1"/>
    <col min="4" max="4" width="20.7109375" customWidth="1"/>
    <col min="5" max="5" width="22.5703125" customWidth="1"/>
    <col min="6" max="7" width="20.85546875" customWidth="1"/>
    <col min="8" max="8" width="20" customWidth="1"/>
    <col min="9" max="9" width="18.7109375" customWidth="1"/>
    <col min="10" max="10" width="19.7109375" customWidth="1"/>
    <col min="11" max="11" width="14.42578125" customWidth="1"/>
    <col min="12" max="12" width="15.5703125" customWidth="1"/>
  </cols>
  <sheetData>
    <row r="1" spans="1:16" s="15" customFormat="1" ht="51" customHeight="1" x14ac:dyDescent="0.25">
      <c r="A1" s="14" t="s">
        <v>39</v>
      </c>
      <c r="I1" s="45"/>
      <c r="K1" s="45"/>
      <c r="L1" s="45"/>
      <c r="M1" s="32"/>
      <c r="N1" s="32"/>
      <c r="O1" s="32"/>
      <c r="P1" s="32"/>
    </row>
    <row r="2" spans="1:16" ht="58.5" customHeight="1" thickBot="1" x14ac:dyDescent="0.35">
      <c r="A2" s="1" t="s">
        <v>0</v>
      </c>
      <c r="B2" s="23" t="s">
        <v>24</v>
      </c>
      <c r="C2" s="7" t="s">
        <v>20</v>
      </c>
      <c r="D2" s="13" t="s">
        <v>16</v>
      </c>
      <c r="E2" s="6" t="s">
        <v>21</v>
      </c>
      <c r="F2" s="13" t="s">
        <v>22</v>
      </c>
      <c r="G2" s="35"/>
      <c r="H2" s="20" t="s">
        <v>17</v>
      </c>
      <c r="I2" s="46" t="s">
        <v>28</v>
      </c>
    </row>
    <row r="3" spans="1:16" ht="26.25" customHeight="1" thickBot="1" x14ac:dyDescent="0.3">
      <c r="A3" s="2">
        <v>2</v>
      </c>
      <c r="B3" s="4" t="s">
        <v>15</v>
      </c>
      <c r="C3" s="12">
        <v>45804</v>
      </c>
      <c r="D3" s="19" t="s">
        <v>27</v>
      </c>
      <c r="E3" s="29">
        <f>C3-14</f>
        <v>45790</v>
      </c>
      <c r="F3" s="38">
        <f>C3-7</f>
        <v>45797</v>
      </c>
      <c r="G3" s="40"/>
      <c r="H3" s="21" t="s">
        <v>27</v>
      </c>
      <c r="I3" s="42" t="s">
        <v>27</v>
      </c>
    </row>
    <row r="4" spans="1:16" ht="23.25" customHeight="1" thickBot="1" x14ac:dyDescent="0.3">
      <c r="A4" s="2">
        <v>3</v>
      </c>
      <c r="B4" s="4" t="s">
        <v>1</v>
      </c>
      <c r="C4" s="12">
        <v>45814</v>
      </c>
      <c r="D4" s="19" t="s">
        <v>27</v>
      </c>
      <c r="E4" s="29">
        <f>C4-14</f>
        <v>45800</v>
      </c>
      <c r="F4" s="39">
        <f>C4-7</f>
        <v>45807</v>
      </c>
      <c r="G4" s="40"/>
      <c r="H4" s="22" t="s">
        <v>27</v>
      </c>
      <c r="I4" s="42" t="s">
        <v>27</v>
      </c>
    </row>
    <row r="5" spans="1:16" ht="64.5" customHeight="1" thickBot="1" x14ac:dyDescent="0.3">
      <c r="A5" s="3" t="s">
        <v>2</v>
      </c>
      <c r="B5" s="4" t="s">
        <v>10</v>
      </c>
      <c r="C5" s="12">
        <f>C4+5</f>
        <v>45819</v>
      </c>
      <c r="D5" s="30">
        <f t="shared" ref="D5" si="0">C5-21</f>
        <v>45798</v>
      </c>
      <c r="E5" s="29">
        <f>C5-14</f>
        <v>45805</v>
      </c>
      <c r="F5" s="39">
        <f>C5-7</f>
        <v>45812</v>
      </c>
      <c r="G5" s="41"/>
      <c r="H5" s="22" t="s">
        <v>27</v>
      </c>
      <c r="I5" s="47">
        <f>C5-7</f>
        <v>45812</v>
      </c>
    </row>
    <row r="6" spans="1:16" ht="46.5" customHeight="1" thickBot="1" x14ac:dyDescent="0.3">
      <c r="A6" s="3"/>
      <c r="B6" s="23" t="s">
        <v>25</v>
      </c>
      <c r="C6" s="17"/>
      <c r="D6" s="6" t="s">
        <v>23</v>
      </c>
      <c r="E6" s="13" t="s">
        <v>14</v>
      </c>
      <c r="F6" s="31" t="s">
        <v>35</v>
      </c>
      <c r="G6" s="26" t="s">
        <v>36</v>
      </c>
      <c r="H6" s="24" t="s">
        <v>17</v>
      </c>
      <c r="I6" s="31" t="s">
        <v>29</v>
      </c>
    </row>
    <row r="7" spans="1:16" ht="48.75" customHeight="1" thickBot="1" x14ac:dyDescent="0.3">
      <c r="A7" s="2">
        <v>4</v>
      </c>
      <c r="B7" s="4" t="s">
        <v>8</v>
      </c>
      <c r="C7" s="12">
        <f>C5+4</f>
        <v>45823</v>
      </c>
      <c r="D7" s="29">
        <f>C7-21</f>
        <v>45802</v>
      </c>
      <c r="E7" s="48">
        <f>C7-14</f>
        <v>45809</v>
      </c>
      <c r="F7" s="35"/>
      <c r="G7" s="38">
        <f>C7-10</f>
        <v>45813</v>
      </c>
      <c r="H7" s="21">
        <f>C7-7</f>
        <v>45816</v>
      </c>
      <c r="I7" s="43">
        <f>C7-5</f>
        <v>45818</v>
      </c>
    </row>
    <row r="8" spans="1:16" ht="48.75" customHeight="1" thickBot="1" x14ac:dyDescent="0.3">
      <c r="A8" s="2" t="s">
        <v>30</v>
      </c>
      <c r="B8" s="44" t="s">
        <v>31</v>
      </c>
      <c r="C8" s="12">
        <f>C7</f>
        <v>45823</v>
      </c>
      <c r="D8" s="29">
        <f>C8-21</f>
        <v>45802</v>
      </c>
      <c r="E8" s="48">
        <f>C8-14</f>
        <v>45809</v>
      </c>
      <c r="F8" s="50">
        <f>C7-10</f>
        <v>45813</v>
      </c>
      <c r="G8" s="38">
        <f>C8-10</f>
        <v>45813</v>
      </c>
      <c r="H8" s="21">
        <f>C8-7</f>
        <v>45816</v>
      </c>
      <c r="I8" s="43">
        <f>C7-5</f>
        <v>45818</v>
      </c>
    </row>
    <row r="9" spans="1:16" ht="58.5" customHeight="1" thickBot="1" x14ac:dyDescent="0.3">
      <c r="A9" s="2">
        <v>5</v>
      </c>
      <c r="B9" s="5" t="s">
        <v>13</v>
      </c>
      <c r="C9" s="12">
        <f>C7+3</f>
        <v>45826</v>
      </c>
      <c r="D9" s="29">
        <f>C9-21</f>
        <v>45805</v>
      </c>
      <c r="E9" s="49">
        <f>C9-14</f>
        <v>45812</v>
      </c>
      <c r="F9" s="36"/>
      <c r="G9" s="26">
        <f>C9-10</f>
        <v>45816</v>
      </c>
      <c r="H9" s="21">
        <f>C9-7</f>
        <v>45819</v>
      </c>
      <c r="I9" s="43">
        <f>C9-5</f>
        <v>45821</v>
      </c>
    </row>
    <row r="10" spans="1:16" ht="58.5" customHeight="1" thickBot="1" x14ac:dyDescent="0.3">
      <c r="A10" s="2" t="s">
        <v>32</v>
      </c>
      <c r="B10" s="44" t="s">
        <v>31</v>
      </c>
      <c r="C10" s="12">
        <f>C9</f>
        <v>45826</v>
      </c>
      <c r="D10" s="29">
        <f>C10-21</f>
        <v>45805</v>
      </c>
      <c r="E10" s="49">
        <f>C10-14</f>
        <v>45812</v>
      </c>
      <c r="F10" s="37">
        <f>C9-10</f>
        <v>45816</v>
      </c>
      <c r="G10" s="26">
        <f>C10-10</f>
        <v>45816</v>
      </c>
      <c r="H10" s="21">
        <f>C10-7</f>
        <v>45819</v>
      </c>
      <c r="I10" s="43">
        <f>C9-5</f>
        <v>45821</v>
      </c>
    </row>
    <row r="11" spans="1:16" ht="58.5" customHeight="1" thickBot="1" x14ac:dyDescent="0.3">
      <c r="A11" s="2"/>
      <c r="B11" s="23" t="s">
        <v>26</v>
      </c>
      <c r="C11" s="17"/>
      <c r="D11" s="6" t="s">
        <v>23</v>
      </c>
      <c r="E11" s="13" t="s">
        <v>38</v>
      </c>
      <c r="F11" s="34" t="s">
        <v>37</v>
      </c>
      <c r="G11" s="31" t="s">
        <v>35</v>
      </c>
      <c r="H11" s="33" t="s">
        <v>17</v>
      </c>
      <c r="I11" s="31" t="s">
        <v>29</v>
      </c>
    </row>
    <row r="12" spans="1:16" ht="63" customHeight="1" thickBot="1" x14ac:dyDescent="0.3">
      <c r="A12" s="2">
        <v>6</v>
      </c>
      <c r="B12" s="4" t="s">
        <v>18</v>
      </c>
      <c r="C12" s="12">
        <f>C9+6</f>
        <v>45832</v>
      </c>
      <c r="D12" s="29">
        <f>C12-21</f>
        <v>45811</v>
      </c>
      <c r="E12" s="48">
        <f>C12-21</f>
        <v>45811</v>
      </c>
      <c r="F12" s="27">
        <f>C12-14</f>
        <v>45818</v>
      </c>
      <c r="G12" s="43">
        <f>C12-10</f>
        <v>45822</v>
      </c>
      <c r="H12" s="21">
        <f>C12-7</f>
        <v>45825</v>
      </c>
      <c r="I12" s="43">
        <f>C12-5</f>
        <v>45827</v>
      </c>
    </row>
    <row r="13" spans="1:16" ht="30.75" thickBot="1" x14ac:dyDescent="0.3">
      <c r="A13" s="2">
        <v>7</v>
      </c>
      <c r="B13" s="4" t="s">
        <v>11</v>
      </c>
      <c r="C13" s="12">
        <f>C12+6</f>
        <v>45838</v>
      </c>
      <c r="D13" s="11">
        <f>C13-21</f>
        <v>45817</v>
      </c>
      <c r="E13" s="18">
        <f>C13-21</f>
        <v>45817</v>
      </c>
      <c r="F13" s="28">
        <f>C13-14</f>
        <v>45824</v>
      </c>
      <c r="G13" s="43">
        <f>C13-10</f>
        <v>45828</v>
      </c>
      <c r="H13" s="25">
        <f>C13-7</f>
        <v>45831</v>
      </c>
      <c r="I13" s="43">
        <f>C13-5</f>
        <v>45833</v>
      </c>
    </row>
    <row r="14" spans="1:16" ht="30.75" thickBot="1" x14ac:dyDescent="0.3">
      <c r="A14" s="2">
        <v>8</v>
      </c>
      <c r="B14" s="4" t="s">
        <v>12</v>
      </c>
      <c r="C14" s="12">
        <f>C13+5</f>
        <v>45843</v>
      </c>
      <c r="D14" s="11">
        <f>C14-21</f>
        <v>45822</v>
      </c>
      <c r="E14" s="18">
        <f>C14-21</f>
        <v>45822</v>
      </c>
      <c r="F14" s="28">
        <f>C14-14</f>
        <v>45829</v>
      </c>
      <c r="G14" s="43">
        <f>C14-10</f>
        <v>45833</v>
      </c>
      <c r="H14" s="25">
        <f>C14-7</f>
        <v>45836</v>
      </c>
      <c r="I14" s="43">
        <f>C14-5</f>
        <v>45838</v>
      </c>
    </row>
    <row r="15" spans="1:16" ht="18.75" x14ac:dyDescent="0.3">
      <c r="A15" s="8" t="s">
        <v>3</v>
      </c>
    </row>
    <row r="16" spans="1:16" ht="18.75" x14ac:dyDescent="0.3">
      <c r="A16" s="8" t="s">
        <v>7</v>
      </c>
    </row>
    <row r="17" spans="1:5" ht="18.75" x14ac:dyDescent="0.3">
      <c r="A17" s="9" t="s">
        <v>4</v>
      </c>
    </row>
    <row r="18" spans="1:5" ht="18.75" x14ac:dyDescent="0.3">
      <c r="A18" s="9" t="s">
        <v>9</v>
      </c>
      <c r="E18" s="9" t="s">
        <v>5</v>
      </c>
    </row>
    <row r="19" spans="1:5" ht="18.75" x14ac:dyDescent="0.3">
      <c r="B19" s="10"/>
      <c r="E19" s="9" t="s">
        <v>6</v>
      </c>
    </row>
    <row r="20" spans="1:5" ht="15.75" x14ac:dyDescent="0.25">
      <c r="A20" s="16" t="s">
        <v>34</v>
      </c>
    </row>
    <row r="21" spans="1:5" ht="15.75" x14ac:dyDescent="0.25">
      <c r="A21" s="16"/>
      <c r="B21" s="16" t="s">
        <v>19</v>
      </c>
    </row>
    <row r="22" spans="1:5" ht="15.75" x14ac:dyDescent="0.25">
      <c r="A22" s="16" t="s">
        <v>33</v>
      </c>
    </row>
  </sheetData>
  <sheetProtection selectLockedCells="1"/>
  <printOptions horizontalCentered="1" verticalCentered="1"/>
  <pageMargins left="0.70866141732283472" right="3.937007874015748E-2" top="0.59055118110236227" bottom="0.39370078740157483" header="0.31496062992125984" footer="0.31496062992125984"/>
  <pageSetup paperSize="9" scale="54" orientation="landscape" r:id="rId1"/>
  <headerFooter>
    <oddHeader>&amp;L© Dienstleistungszentrum Ländlicher Raum Rheinhessen-Nahe-Hunsrück, Abteilung Agrarwirtschaft, Obstbauberatung Pflanzenschutz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KFruchtF2025</vt:lpstr>
      <vt:lpstr>KFruchtF2025!Druckbereich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Hilsendegen</dc:creator>
  <cp:lastModifiedBy>Lukas Myrzik</cp:lastModifiedBy>
  <cp:lastPrinted>2025-05-26T08:41:22Z</cp:lastPrinted>
  <dcterms:created xsi:type="dcterms:W3CDTF">2016-06-07T13:08:34Z</dcterms:created>
  <dcterms:modified xsi:type="dcterms:W3CDTF">2025-06-06T07:30:43Z</dcterms:modified>
</cp:coreProperties>
</file>